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376" windowHeight="12072"/>
  </bookViews>
  <sheets>
    <sheet name="DIN 276 Brutto" sheetId="2" r:id="rId1"/>
    <sheet name="DIN 276 Netto" sheetId="1" state="hidden" r:id="rId2"/>
  </sheets>
  <calcPr calcId="125725"/>
</workbook>
</file>

<file path=xl/calcChain.xml><?xml version="1.0" encoding="utf-8"?>
<calcChain xmlns="http://schemas.openxmlformats.org/spreadsheetml/2006/main">
  <c r="D57" i="2"/>
  <c r="D41"/>
  <c r="D20"/>
  <c r="D19"/>
  <c r="D46"/>
  <c r="D43"/>
  <c r="D34"/>
  <c r="D24"/>
  <c r="D15"/>
  <c r="D9"/>
  <c r="D7"/>
  <c r="D46" i="1"/>
  <c r="D43"/>
  <c r="D34"/>
  <c r="D24"/>
  <c r="D15"/>
  <c r="D9"/>
  <c r="D7"/>
  <c r="D56" i="2" l="1"/>
  <c r="D58" s="1"/>
  <c r="D56" i="1"/>
  <c r="D57" l="1"/>
  <c r="D59" s="1"/>
</calcChain>
</file>

<file path=xl/sharedStrings.xml><?xml version="1.0" encoding="utf-8"?>
<sst xmlns="http://schemas.openxmlformats.org/spreadsheetml/2006/main" count="119" uniqueCount="64">
  <si>
    <t>KGR</t>
  </si>
  <si>
    <t>Bezeichnung</t>
  </si>
  <si>
    <t>Grundstück</t>
  </si>
  <si>
    <t>nicht enthalten</t>
  </si>
  <si>
    <t>Herrichten und Erschließen</t>
  </si>
  <si>
    <t>Herrichten</t>
  </si>
  <si>
    <t>öffentliche Erschließung</t>
  </si>
  <si>
    <t>nichtöffentliche Erschließung</t>
  </si>
  <si>
    <t>Ausgleichsabgaben</t>
  </si>
  <si>
    <t>Übergangsmaßnahmen</t>
  </si>
  <si>
    <t>Bauwerk - Baukonstruktion</t>
  </si>
  <si>
    <t>Baugrube</t>
  </si>
  <si>
    <t>Gründung</t>
  </si>
  <si>
    <t>Außenwände</t>
  </si>
  <si>
    <t>Innenwände</t>
  </si>
  <si>
    <t>Decken</t>
  </si>
  <si>
    <t>Dächer</t>
  </si>
  <si>
    <t>baukonstruktive Einbauten</t>
  </si>
  <si>
    <t>Sonstige Maßnahmen Baukonstruktion</t>
  </si>
  <si>
    <t>Bauwerk - Technische Anlagen</t>
  </si>
  <si>
    <t>Abwasser-, Wasser-, Gasanlagen</t>
  </si>
  <si>
    <t>Wärmeversorgungsanlagen</t>
  </si>
  <si>
    <t>Lufttechnische Anlagen</t>
  </si>
  <si>
    <t>Starkstromanlagen</t>
  </si>
  <si>
    <t>Fernmelde- und Informationstechnische Anlagen</t>
  </si>
  <si>
    <t>Förderanlagen</t>
  </si>
  <si>
    <t>Nutzungsspezifische Anlagen</t>
  </si>
  <si>
    <t>Gebäudeautomation</t>
  </si>
  <si>
    <t>Sonstige Maßnahmen für technische Anlagen</t>
  </si>
  <si>
    <t>Außenanlagen</t>
  </si>
  <si>
    <t>Geländeflächen</t>
  </si>
  <si>
    <t>Befestigte Flächen</t>
  </si>
  <si>
    <t>Baukonstruktionen in Außenanlagen</t>
  </si>
  <si>
    <t>technische Anlagen in Außenanlagen</t>
  </si>
  <si>
    <t>Einbauten in Außenanlagen</t>
  </si>
  <si>
    <t>Wasserflächen</t>
  </si>
  <si>
    <t>Pflanz- und Saatflächen</t>
  </si>
  <si>
    <t>sonstige Außenanlagen</t>
  </si>
  <si>
    <t>Ausstattung und Kunstwerke</t>
  </si>
  <si>
    <t>Ausstattung</t>
  </si>
  <si>
    <t>Kunstwerke</t>
  </si>
  <si>
    <t>Baunebenkosten</t>
  </si>
  <si>
    <t>Bauherrenaufgaben</t>
  </si>
  <si>
    <t>Vorbereitung der Objektplanung</t>
  </si>
  <si>
    <t>Architekten- und Ingenieurleistungen</t>
  </si>
  <si>
    <t>Gutachten und Beratung</t>
  </si>
  <si>
    <t>Künstlerische Leistungen</t>
  </si>
  <si>
    <t>Finanzierungskosten</t>
  </si>
  <si>
    <t>Allgemeine Baunebenkosten</t>
  </si>
  <si>
    <t>Sonstige Baunebenkosten</t>
  </si>
  <si>
    <t xml:space="preserve">Unvorhergesehenes </t>
  </si>
  <si>
    <t>Rundung</t>
  </si>
  <si>
    <t>Direkter Objektplan</t>
  </si>
  <si>
    <t>Straße</t>
  </si>
  <si>
    <t>Maßnahmenbezeichnung anhand MIP-Titel</t>
  </si>
  <si>
    <t>Mehrwertsteuer</t>
  </si>
  <si>
    <t>Gesamtbaukosten brutto gerundet</t>
  </si>
  <si>
    <t>Zwischensumme netto</t>
  </si>
  <si>
    <t xml:space="preserve">Aufgliederung der Gesamtbaukosten nach DIN 276 </t>
  </si>
  <si>
    <t>Kosten in EUR</t>
  </si>
  <si>
    <t>Zwischensumme brutto</t>
  </si>
  <si>
    <t>Bruttokosten in EUR</t>
  </si>
  <si>
    <t>Großküche B7</t>
  </si>
  <si>
    <t>Pilotystraße 4, 90408 Nürnberg</t>
  </si>
</sst>
</file>

<file path=xl/styles.xml><?xml version="1.0" encoding="utf-8"?>
<styleSheet xmlns="http://schemas.openxmlformats.org/spreadsheetml/2006/main">
  <numFmts count="1">
    <numFmt numFmtId="164" formatCode="#,##0.00\ &quot;EUR&quot;"/>
  </numFmts>
  <fonts count="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 applyProtection="1"/>
    <xf numFmtId="0" fontId="4" fillId="0" borderId="0" xfId="0" applyFont="1" applyProtection="1"/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3" fillId="2" borderId="0" xfId="0" applyFont="1" applyFill="1" applyAlignment="1" applyProtection="1">
      <alignment horizontal="center"/>
    </xf>
    <xf numFmtId="0" fontId="3" fillId="2" borderId="0" xfId="0" applyFont="1" applyFill="1" applyAlignment="1" applyProtection="1">
      <alignment horizontal="left"/>
    </xf>
    <xf numFmtId="0" fontId="4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4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left"/>
    </xf>
    <xf numFmtId="0" fontId="4" fillId="0" borderId="2" xfId="0" applyFont="1" applyBorder="1" applyAlignment="1" applyProtection="1">
      <alignment horizontal="center"/>
    </xf>
    <xf numFmtId="0" fontId="4" fillId="0" borderId="2" xfId="0" applyFont="1" applyBorder="1" applyAlignment="1" applyProtection="1">
      <alignment horizontal="left"/>
    </xf>
    <xf numFmtId="164" fontId="4" fillId="0" borderId="0" xfId="0" applyNumberFormat="1" applyFont="1" applyAlignment="1" applyProtection="1">
      <alignment horizontal="right"/>
    </xf>
    <xf numFmtId="164" fontId="3" fillId="2" borderId="0" xfId="0" applyNumberFormat="1" applyFont="1" applyFill="1" applyAlignment="1" applyProtection="1">
      <alignment horizontal="right"/>
    </xf>
    <xf numFmtId="0" fontId="1" fillId="0" borderId="0" xfId="0" applyFont="1" applyAlignment="1" applyProtection="1">
      <alignment horizontal="left"/>
      <protection locked="0"/>
    </xf>
    <xf numFmtId="164" fontId="1" fillId="0" borderId="0" xfId="0" applyNumberFormat="1" applyFont="1" applyAlignment="1" applyProtection="1">
      <alignment horizontal="right"/>
      <protection locked="0"/>
    </xf>
    <xf numFmtId="164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164" fontId="4" fillId="0" borderId="1" xfId="0" applyNumberFormat="1" applyFont="1" applyBorder="1" applyAlignment="1" applyProtection="1">
      <alignment horizontal="right"/>
      <protection locked="0"/>
    </xf>
    <xf numFmtId="0" fontId="4" fillId="0" borderId="2" xfId="0" applyFont="1" applyBorder="1" applyAlignment="1" applyProtection="1">
      <alignment horizontal="left"/>
      <protection locked="0"/>
    </xf>
    <xf numFmtId="164" fontId="6" fillId="0" borderId="2" xfId="0" applyNumberFormat="1" applyFont="1" applyBorder="1" applyAlignment="1" applyProtection="1">
      <alignment horizontal="right"/>
      <protection locked="0"/>
    </xf>
    <xf numFmtId="164" fontId="1" fillId="0" borderId="0" xfId="0" applyNumberFormat="1" applyFont="1" applyAlignment="1" applyProtection="1">
      <alignment horizontal="right"/>
    </xf>
    <xf numFmtId="9" fontId="4" fillId="0" borderId="0" xfId="0" applyNumberFormat="1" applyFont="1" applyAlignment="1" applyProtection="1">
      <alignment horizontal="left"/>
      <protection locked="0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8"/>
  <sheetViews>
    <sheetView tabSelected="1" zoomScaleNormal="100" workbookViewId="0">
      <selection activeCell="E49" sqref="E49"/>
    </sheetView>
  </sheetViews>
  <sheetFormatPr baseColWidth="10" defaultColWidth="11.44140625" defaultRowHeight="13.8"/>
  <cols>
    <col min="1" max="1" width="8.109375" style="1" customWidth="1"/>
    <col min="2" max="2" width="46.109375" style="1" customWidth="1"/>
    <col min="3" max="3" width="5.109375" style="1" bestFit="1" customWidth="1"/>
    <col min="4" max="4" width="20.5546875" style="1" bestFit="1" customWidth="1"/>
    <col min="5" max="16384" width="11.44140625" style="1"/>
  </cols>
  <sheetData>
    <row r="1" spans="1:4">
      <c r="A1" s="19" t="s">
        <v>63</v>
      </c>
      <c r="B1" s="19"/>
      <c r="C1" s="19"/>
      <c r="D1" s="20"/>
    </row>
    <row r="2" spans="1:4">
      <c r="A2" s="19" t="s">
        <v>62</v>
      </c>
      <c r="B2" s="19"/>
      <c r="C2" s="19"/>
      <c r="D2" s="20"/>
    </row>
    <row r="3" spans="1:4">
      <c r="A3" s="3" t="s">
        <v>52</v>
      </c>
      <c r="B3" s="5"/>
      <c r="C3" s="3"/>
      <c r="D3" s="5"/>
    </row>
    <row r="4" spans="1:4" s="2" customFormat="1">
      <c r="A4" s="3" t="s">
        <v>58</v>
      </c>
      <c r="B4" s="4"/>
      <c r="C4" s="4"/>
      <c r="D4" s="4"/>
    </row>
    <row r="5" spans="1:4" ht="7.5" customHeight="1">
      <c r="A5" s="5"/>
      <c r="B5" s="5"/>
      <c r="C5" s="5"/>
      <c r="D5" s="5"/>
    </row>
    <row r="6" spans="1:4">
      <c r="A6" s="6" t="s">
        <v>0</v>
      </c>
      <c r="B6" s="7" t="s">
        <v>1</v>
      </c>
      <c r="C6" s="7"/>
      <c r="D6" s="26" t="s">
        <v>61</v>
      </c>
    </row>
    <row r="7" spans="1:4">
      <c r="A7" s="8">
        <v>100</v>
      </c>
      <c r="B7" s="9" t="s">
        <v>2</v>
      </c>
      <c r="C7" s="9"/>
      <c r="D7" s="18">
        <f>SUM(D8)</f>
        <v>0</v>
      </c>
    </row>
    <row r="8" spans="1:4" s="2" customFormat="1" ht="11.4">
      <c r="A8" s="10"/>
      <c r="B8" s="11" t="s">
        <v>3</v>
      </c>
      <c r="C8" s="11"/>
      <c r="D8" s="21"/>
    </row>
    <row r="9" spans="1:4">
      <c r="A9" s="8">
        <v>200</v>
      </c>
      <c r="B9" s="9" t="s">
        <v>4</v>
      </c>
      <c r="C9" s="9"/>
      <c r="D9" s="18">
        <f>SUM(D10:D14)</f>
        <v>5950</v>
      </c>
    </row>
    <row r="10" spans="1:4" s="2" customFormat="1" ht="11.4">
      <c r="A10" s="10">
        <v>210</v>
      </c>
      <c r="B10" s="12" t="s">
        <v>5</v>
      </c>
      <c r="C10" s="12"/>
      <c r="D10" s="21"/>
    </row>
    <row r="11" spans="1:4" s="2" customFormat="1" ht="11.4">
      <c r="A11" s="10">
        <v>220</v>
      </c>
      <c r="B11" s="12" t="s">
        <v>6</v>
      </c>
      <c r="C11" s="12"/>
      <c r="D11" s="21">
        <v>5950</v>
      </c>
    </row>
    <row r="12" spans="1:4" s="2" customFormat="1" ht="11.4">
      <c r="A12" s="10">
        <v>230</v>
      </c>
      <c r="B12" s="12" t="s">
        <v>7</v>
      </c>
      <c r="C12" s="12"/>
      <c r="D12" s="21"/>
    </row>
    <row r="13" spans="1:4" s="2" customFormat="1" ht="11.4">
      <c r="A13" s="10">
        <v>240</v>
      </c>
      <c r="B13" s="12" t="s">
        <v>8</v>
      </c>
      <c r="C13" s="12"/>
      <c r="D13" s="21"/>
    </row>
    <row r="14" spans="1:4" s="2" customFormat="1" ht="11.4">
      <c r="A14" s="10">
        <v>250</v>
      </c>
      <c r="B14" s="12" t="s">
        <v>9</v>
      </c>
      <c r="C14" s="12"/>
      <c r="D14" s="21"/>
    </row>
    <row r="15" spans="1:4">
      <c r="A15" s="8">
        <v>300</v>
      </c>
      <c r="B15" s="9" t="s">
        <v>10</v>
      </c>
      <c r="C15" s="9"/>
      <c r="D15" s="18">
        <f>SUM(D16:D23)</f>
        <v>297797.32</v>
      </c>
    </row>
    <row r="16" spans="1:4" s="2" customFormat="1" ht="11.4">
      <c r="A16" s="10">
        <v>310</v>
      </c>
      <c r="B16" s="12" t="s">
        <v>11</v>
      </c>
      <c r="C16" s="12"/>
      <c r="D16" s="21">
        <v>2424.63</v>
      </c>
    </row>
    <row r="17" spans="1:4" s="2" customFormat="1" ht="11.4">
      <c r="A17" s="10">
        <v>320</v>
      </c>
      <c r="B17" s="12" t="s">
        <v>12</v>
      </c>
      <c r="C17" s="12"/>
      <c r="D17" s="21">
        <v>1181.08</v>
      </c>
    </row>
    <row r="18" spans="1:4" s="2" customFormat="1" ht="11.4">
      <c r="A18" s="10">
        <v>330</v>
      </c>
      <c r="B18" s="12" t="s">
        <v>13</v>
      </c>
      <c r="C18" s="12"/>
      <c r="D18" s="21">
        <v>1231.6500000000001</v>
      </c>
    </row>
    <row r="19" spans="1:4" s="2" customFormat="1" ht="11.4">
      <c r="A19" s="10">
        <v>340</v>
      </c>
      <c r="B19" s="12" t="s">
        <v>14</v>
      </c>
      <c r="C19" s="12"/>
      <c r="D19" s="21">
        <f>14339.5+16068.57+4373.25+29796.11+3421.25+1247.72</f>
        <v>69246.399999999994</v>
      </c>
    </row>
    <row r="20" spans="1:4" s="2" customFormat="1" ht="11.4">
      <c r="A20" s="10">
        <v>350</v>
      </c>
      <c r="B20" s="12" t="s">
        <v>15</v>
      </c>
      <c r="C20" s="12"/>
      <c r="D20" s="21">
        <f>26227.6+51658.73+21014.21</f>
        <v>98900.540000000008</v>
      </c>
    </row>
    <row r="21" spans="1:4" s="2" customFormat="1" ht="11.4">
      <c r="A21" s="10">
        <v>360</v>
      </c>
      <c r="B21" s="12" t="s">
        <v>16</v>
      </c>
      <c r="C21" s="12"/>
      <c r="D21" s="21">
        <v>8100.91</v>
      </c>
    </row>
    <row r="22" spans="1:4" s="2" customFormat="1" ht="11.4">
      <c r="A22" s="10">
        <v>370</v>
      </c>
      <c r="B22" s="12" t="s">
        <v>17</v>
      </c>
      <c r="C22" s="12"/>
      <c r="D22" s="21">
        <v>8568</v>
      </c>
    </row>
    <row r="23" spans="1:4" s="2" customFormat="1" ht="11.4">
      <c r="A23" s="10">
        <v>390</v>
      </c>
      <c r="B23" s="12" t="s">
        <v>18</v>
      </c>
      <c r="C23" s="12"/>
      <c r="D23" s="21">
        <v>108144.11</v>
      </c>
    </row>
    <row r="24" spans="1:4">
      <c r="A24" s="8">
        <v>400</v>
      </c>
      <c r="B24" s="9" t="s">
        <v>19</v>
      </c>
      <c r="C24" s="9"/>
      <c r="D24" s="18">
        <f>SUM(D25:D33)</f>
        <v>762953.46</v>
      </c>
    </row>
    <row r="25" spans="1:4" s="2" customFormat="1" ht="11.4">
      <c r="A25" s="10">
        <v>410</v>
      </c>
      <c r="B25" s="12" t="s">
        <v>20</v>
      </c>
      <c r="C25" s="12"/>
      <c r="D25" s="21">
        <v>66805.789999999994</v>
      </c>
    </row>
    <row r="26" spans="1:4" s="2" customFormat="1" ht="11.4">
      <c r="A26" s="10">
        <v>420</v>
      </c>
      <c r="B26" s="12" t="s">
        <v>21</v>
      </c>
      <c r="C26" s="12"/>
      <c r="D26" s="21">
        <v>19346.310000000001</v>
      </c>
    </row>
    <row r="27" spans="1:4" s="2" customFormat="1" ht="11.4">
      <c r="A27" s="10">
        <v>430</v>
      </c>
      <c r="B27" s="12" t="s">
        <v>22</v>
      </c>
      <c r="C27" s="12"/>
      <c r="D27" s="21">
        <v>249130.71</v>
      </c>
    </row>
    <row r="28" spans="1:4" s="2" customFormat="1" ht="11.4">
      <c r="A28" s="10">
        <v>440</v>
      </c>
      <c r="B28" s="12" t="s">
        <v>23</v>
      </c>
      <c r="C28" s="12"/>
      <c r="D28" s="21">
        <v>77515</v>
      </c>
    </row>
    <row r="29" spans="1:4" s="2" customFormat="1" ht="11.4">
      <c r="A29" s="10">
        <v>450</v>
      </c>
      <c r="B29" s="12" t="s">
        <v>24</v>
      </c>
      <c r="C29" s="12"/>
      <c r="D29" s="21">
        <v>5595</v>
      </c>
    </row>
    <row r="30" spans="1:4" s="2" customFormat="1" ht="11.4">
      <c r="A30" s="10">
        <v>460</v>
      </c>
      <c r="B30" s="12" t="s">
        <v>25</v>
      </c>
      <c r="C30" s="12"/>
      <c r="D30" s="21"/>
    </row>
    <row r="31" spans="1:4" s="2" customFormat="1" ht="11.4">
      <c r="A31" s="10">
        <v>470</v>
      </c>
      <c r="B31" s="12" t="s">
        <v>26</v>
      </c>
      <c r="C31" s="12"/>
      <c r="D31" s="21">
        <v>249000</v>
      </c>
    </row>
    <row r="32" spans="1:4" s="2" customFormat="1" ht="11.4">
      <c r="A32" s="10">
        <v>480</v>
      </c>
      <c r="B32" s="12" t="s">
        <v>27</v>
      </c>
      <c r="C32" s="12"/>
      <c r="D32" s="21">
        <v>53241.83</v>
      </c>
    </row>
    <row r="33" spans="1:4" s="2" customFormat="1" ht="11.4">
      <c r="A33" s="10">
        <v>490</v>
      </c>
      <c r="B33" s="12" t="s">
        <v>28</v>
      </c>
      <c r="C33" s="12"/>
      <c r="D33" s="21">
        <v>42318.82</v>
      </c>
    </row>
    <row r="34" spans="1:4">
      <c r="A34" s="8">
        <v>500</v>
      </c>
      <c r="B34" s="9" t="s">
        <v>29</v>
      </c>
      <c r="C34" s="9"/>
      <c r="D34" s="18">
        <f>SUM(D35:D42)</f>
        <v>43880.07</v>
      </c>
    </row>
    <row r="35" spans="1:4" s="2" customFormat="1" ht="11.4">
      <c r="A35" s="10">
        <v>510</v>
      </c>
      <c r="B35" s="12" t="s">
        <v>30</v>
      </c>
      <c r="C35" s="12"/>
      <c r="D35" s="21"/>
    </row>
    <row r="36" spans="1:4" s="2" customFormat="1" ht="11.4">
      <c r="A36" s="10">
        <v>520</v>
      </c>
      <c r="B36" s="12" t="s">
        <v>31</v>
      </c>
      <c r="C36" s="12"/>
      <c r="D36" s="21">
        <v>7849.24</v>
      </c>
    </row>
    <row r="37" spans="1:4" s="2" customFormat="1" ht="11.4">
      <c r="A37" s="10">
        <v>530</v>
      </c>
      <c r="B37" s="12" t="s">
        <v>32</v>
      </c>
      <c r="C37" s="12"/>
      <c r="D37" s="21"/>
    </row>
    <row r="38" spans="1:4" s="2" customFormat="1" ht="11.4">
      <c r="A38" s="10">
        <v>540</v>
      </c>
      <c r="B38" s="12" t="s">
        <v>33</v>
      </c>
      <c r="C38" s="12"/>
      <c r="D38" s="21">
        <v>35670.26</v>
      </c>
    </row>
    <row r="39" spans="1:4" s="2" customFormat="1" ht="11.4">
      <c r="A39" s="10">
        <v>550</v>
      </c>
      <c r="B39" s="12" t="s">
        <v>34</v>
      </c>
      <c r="C39" s="12"/>
      <c r="D39" s="21"/>
    </row>
    <row r="40" spans="1:4" s="2" customFormat="1" ht="11.4">
      <c r="A40" s="10">
        <v>560</v>
      </c>
      <c r="B40" s="12" t="s">
        <v>35</v>
      </c>
      <c r="C40" s="12"/>
      <c r="D40" s="21"/>
    </row>
    <row r="41" spans="1:4" s="2" customFormat="1" ht="11.4">
      <c r="A41" s="10">
        <v>570</v>
      </c>
      <c r="B41" s="12" t="s">
        <v>36</v>
      </c>
      <c r="C41" s="12"/>
      <c r="D41" s="21">
        <f>124.95+128.52+107.1</f>
        <v>360.57000000000005</v>
      </c>
    </row>
    <row r="42" spans="1:4" s="2" customFormat="1" ht="11.4">
      <c r="A42" s="10">
        <v>590</v>
      </c>
      <c r="B42" s="12" t="s">
        <v>37</v>
      </c>
      <c r="C42" s="12"/>
      <c r="D42" s="21"/>
    </row>
    <row r="43" spans="1:4">
      <c r="A43" s="8">
        <v>600</v>
      </c>
      <c r="B43" s="9" t="s">
        <v>38</v>
      </c>
      <c r="C43" s="9"/>
      <c r="D43" s="18">
        <f>SUM(D44:D45)</f>
        <v>178896.27</v>
      </c>
    </row>
    <row r="44" spans="1:4" s="2" customFormat="1" ht="11.4">
      <c r="A44" s="10">
        <v>610</v>
      </c>
      <c r="B44" s="12" t="s">
        <v>39</v>
      </c>
      <c r="C44" s="12"/>
      <c r="D44" s="21">
        <v>178896.27</v>
      </c>
    </row>
    <row r="45" spans="1:4" s="2" customFormat="1" ht="11.4">
      <c r="A45" s="10">
        <v>620</v>
      </c>
      <c r="B45" s="12" t="s">
        <v>40</v>
      </c>
      <c r="C45" s="12"/>
      <c r="D45" s="21"/>
    </row>
    <row r="46" spans="1:4">
      <c r="A46" s="8">
        <v>700</v>
      </c>
      <c r="B46" s="9" t="s">
        <v>41</v>
      </c>
      <c r="C46" s="9"/>
      <c r="D46" s="18">
        <f>SUM(D47:D54)</f>
        <v>555456.35</v>
      </c>
    </row>
    <row r="47" spans="1:4" s="2" customFormat="1" ht="11.4">
      <c r="A47" s="10">
        <v>710</v>
      </c>
      <c r="B47" s="12" t="s">
        <v>42</v>
      </c>
      <c r="C47" s="12"/>
      <c r="D47" s="21">
        <v>81719.850000000006</v>
      </c>
    </row>
    <row r="48" spans="1:4" s="2" customFormat="1" ht="11.4">
      <c r="A48" s="10">
        <v>720</v>
      </c>
      <c r="B48" s="12" t="s">
        <v>43</v>
      </c>
      <c r="C48" s="12"/>
      <c r="D48" s="21"/>
    </row>
    <row r="49" spans="1:4" s="2" customFormat="1" ht="11.4">
      <c r="A49" s="10">
        <v>730</v>
      </c>
      <c r="B49" s="12" t="s">
        <v>44</v>
      </c>
      <c r="C49" s="12"/>
      <c r="D49" s="21">
        <v>340986.5</v>
      </c>
    </row>
    <row r="50" spans="1:4" s="2" customFormat="1" ht="11.4">
      <c r="A50" s="10">
        <v>740</v>
      </c>
      <c r="B50" s="12" t="s">
        <v>45</v>
      </c>
      <c r="C50" s="12"/>
      <c r="D50" s="21">
        <v>48000</v>
      </c>
    </row>
    <row r="51" spans="1:4" s="2" customFormat="1" ht="11.4">
      <c r="A51" s="10">
        <v>750</v>
      </c>
      <c r="B51" s="12" t="s">
        <v>46</v>
      </c>
      <c r="C51" s="12"/>
      <c r="D51" s="21"/>
    </row>
    <row r="52" spans="1:4" s="2" customFormat="1" ht="11.4">
      <c r="A52" s="10">
        <v>760</v>
      </c>
      <c r="B52" s="12" t="s">
        <v>47</v>
      </c>
      <c r="C52" s="12"/>
      <c r="D52" s="21"/>
    </row>
    <row r="53" spans="1:4" s="2" customFormat="1" ht="11.4">
      <c r="A53" s="10">
        <v>770</v>
      </c>
      <c r="B53" s="12" t="s">
        <v>48</v>
      </c>
      <c r="C53" s="12"/>
      <c r="D53" s="21">
        <v>44750</v>
      </c>
    </row>
    <row r="54" spans="1:4" s="2" customFormat="1" ht="11.4">
      <c r="A54" s="13">
        <v>790</v>
      </c>
      <c r="B54" s="14" t="s">
        <v>49</v>
      </c>
      <c r="C54" s="14"/>
      <c r="D54" s="23">
        <v>40000</v>
      </c>
    </row>
    <row r="55" spans="1:4" s="2" customFormat="1" ht="11.4">
      <c r="A55" s="15"/>
      <c r="B55" s="24" t="s">
        <v>50</v>
      </c>
      <c r="C55" s="24"/>
      <c r="D55" s="25"/>
    </row>
    <row r="56" spans="1:4" s="2" customFormat="1" ht="11.4">
      <c r="A56" s="10"/>
      <c r="B56" s="12" t="s">
        <v>60</v>
      </c>
      <c r="C56" s="12"/>
      <c r="D56" s="17">
        <f>D7+D9+D15+D24+D34+D43+D46+D55</f>
        <v>1844933.4700000002</v>
      </c>
    </row>
    <row r="57" spans="1:4" s="2" customFormat="1" ht="11.4">
      <c r="A57" s="10"/>
      <c r="B57" s="22" t="s">
        <v>51</v>
      </c>
      <c r="C57" s="22"/>
      <c r="D57" s="21">
        <f>1845000-D56</f>
        <v>66.529999999795109</v>
      </c>
    </row>
    <row r="58" spans="1:4">
      <c r="A58" s="8"/>
      <c r="B58" s="9" t="s">
        <v>56</v>
      </c>
      <c r="C58" s="9"/>
      <c r="D58" s="18">
        <f>D56+D57</f>
        <v>1845000</v>
      </c>
    </row>
  </sheetData>
  <sheetProtection sheet="1" objects="1" scenarios="1" formatCells="0" formatColumns="0" formatRows="0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9"/>
  <sheetViews>
    <sheetView topLeftCell="A25" zoomScaleNormal="100" workbookViewId="0">
      <selection activeCell="C57" sqref="C57"/>
    </sheetView>
  </sheetViews>
  <sheetFormatPr baseColWidth="10" defaultColWidth="11.44140625" defaultRowHeight="13.8"/>
  <cols>
    <col min="1" max="1" width="8.109375" style="1" customWidth="1"/>
    <col min="2" max="2" width="46.109375" style="1" customWidth="1"/>
    <col min="3" max="3" width="5.109375" style="1" bestFit="1" customWidth="1"/>
    <col min="4" max="4" width="20.5546875" style="1" bestFit="1" customWidth="1"/>
    <col min="5" max="16384" width="11.44140625" style="1"/>
  </cols>
  <sheetData>
    <row r="1" spans="1:4">
      <c r="A1" s="19" t="s">
        <v>53</v>
      </c>
      <c r="B1" s="19"/>
      <c r="C1" s="19"/>
      <c r="D1" s="20"/>
    </row>
    <row r="2" spans="1:4">
      <c r="A2" s="19" t="s">
        <v>54</v>
      </c>
      <c r="B2" s="19"/>
      <c r="C2" s="19"/>
      <c r="D2" s="20"/>
    </row>
    <row r="3" spans="1:4">
      <c r="A3" s="3" t="s">
        <v>52</v>
      </c>
      <c r="B3" s="5"/>
      <c r="C3" s="3"/>
      <c r="D3" s="5"/>
    </row>
    <row r="4" spans="1:4" s="2" customFormat="1">
      <c r="A4" s="3" t="s">
        <v>58</v>
      </c>
      <c r="B4" s="4"/>
      <c r="C4" s="4"/>
      <c r="D4" s="4"/>
    </row>
    <row r="5" spans="1:4" ht="7.5" customHeight="1">
      <c r="A5" s="5"/>
      <c r="B5" s="5"/>
      <c r="C5" s="5"/>
      <c r="D5" s="5"/>
    </row>
    <row r="6" spans="1:4">
      <c r="A6" s="6" t="s">
        <v>0</v>
      </c>
      <c r="B6" s="7" t="s">
        <v>1</v>
      </c>
      <c r="C6" s="7"/>
      <c r="D6" s="26" t="s">
        <v>59</v>
      </c>
    </row>
    <row r="7" spans="1:4">
      <c r="A7" s="8">
        <v>100</v>
      </c>
      <c r="B7" s="9" t="s">
        <v>2</v>
      </c>
      <c r="C7" s="9"/>
      <c r="D7" s="18">
        <f>SUM(D8)</f>
        <v>0</v>
      </c>
    </row>
    <row r="8" spans="1:4" s="2" customFormat="1" ht="11.4">
      <c r="A8" s="10"/>
      <c r="B8" s="11" t="s">
        <v>3</v>
      </c>
      <c r="C8" s="11"/>
      <c r="D8" s="21"/>
    </row>
    <row r="9" spans="1:4">
      <c r="A9" s="8">
        <v>200</v>
      </c>
      <c r="B9" s="9" t="s">
        <v>4</v>
      </c>
      <c r="C9" s="9"/>
      <c r="D9" s="18">
        <f>SUM(D10:D14)</f>
        <v>0</v>
      </c>
    </row>
    <row r="10" spans="1:4" s="2" customFormat="1" ht="11.4">
      <c r="A10" s="10">
        <v>210</v>
      </c>
      <c r="B10" s="12" t="s">
        <v>5</v>
      </c>
      <c r="C10" s="12"/>
      <c r="D10" s="21"/>
    </row>
    <row r="11" spans="1:4" s="2" customFormat="1" ht="11.4">
      <c r="A11" s="10">
        <v>220</v>
      </c>
      <c r="B11" s="12" t="s">
        <v>6</v>
      </c>
      <c r="C11" s="12"/>
      <c r="D11" s="21"/>
    </row>
    <row r="12" spans="1:4" s="2" customFormat="1" ht="11.4">
      <c r="A12" s="10">
        <v>230</v>
      </c>
      <c r="B12" s="12" t="s">
        <v>7</v>
      </c>
      <c r="C12" s="12"/>
      <c r="D12" s="21"/>
    </row>
    <row r="13" spans="1:4" s="2" customFormat="1" ht="11.4">
      <c r="A13" s="10">
        <v>240</v>
      </c>
      <c r="B13" s="12" t="s">
        <v>8</v>
      </c>
      <c r="C13" s="12"/>
      <c r="D13" s="21"/>
    </row>
    <row r="14" spans="1:4" s="2" customFormat="1" ht="11.4">
      <c r="A14" s="10">
        <v>250</v>
      </c>
      <c r="B14" s="12" t="s">
        <v>9</v>
      </c>
      <c r="C14" s="12"/>
      <c r="D14" s="21"/>
    </row>
    <row r="15" spans="1:4">
      <c r="A15" s="8">
        <v>300</v>
      </c>
      <c r="B15" s="9" t="s">
        <v>10</v>
      </c>
      <c r="C15" s="9"/>
      <c r="D15" s="18">
        <f>SUM(D16:D23)</f>
        <v>0</v>
      </c>
    </row>
    <row r="16" spans="1:4" s="2" customFormat="1" ht="11.4">
      <c r="A16" s="10">
        <v>310</v>
      </c>
      <c r="B16" s="12" t="s">
        <v>11</v>
      </c>
      <c r="C16" s="12"/>
      <c r="D16" s="21"/>
    </row>
    <row r="17" spans="1:4" s="2" customFormat="1" ht="11.4">
      <c r="A17" s="10">
        <v>320</v>
      </c>
      <c r="B17" s="12" t="s">
        <v>12</v>
      </c>
      <c r="C17" s="12"/>
      <c r="D17" s="21"/>
    </row>
    <row r="18" spans="1:4" s="2" customFormat="1" ht="11.4">
      <c r="A18" s="10">
        <v>330</v>
      </c>
      <c r="B18" s="12" t="s">
        <v>13</v>
      </c>
      <c r="C18" s="12"/>
      <c r="D18" s="21"/>
    </row>
    <row r="19" spans="1:4" s="2" customFormat="1" ht="11.4">
      <c r="A19" s="10">
        <v>340</v>
      </c>
      <c r="B19" s="12" t="s">
        <v>14</v>
      </c>
      <c r="C19" s="12"/>
      <c r="D19" s="21"/>
    </row>
    <row r="20" spans="1:4" s="2" customFormat="1" ht="11.4">
      <c r="A20" s="10">
        <v>350</v>
      </c>
      <c r="B20" s="12" t="s">
        <v>15</v>
      </c>
      <c r="C20" s="12"/>
      <c r="D20" s="21"/>
    </row>
    <row r="21" spans="1:4" s="2" customFormat="1" ht="11.4">
      <c r="A21" s="10">
        <v>360</v>
      </c>
      <c r="B21" s="12" t="s">
        <v>16</v>
      </c>
      <c r="C21" s="12"/>
      <c r="D21" s="21"/>
    </row>
    <row r="22" spans="1:4" s="2" customFormat="1" ht="11.4">
      <c r="A22" s="10">
        <v>370</v>
      </c>
      <c r="B22" s="12" t="s">
        <v>17</v>
      </c>
      <c r="C22" s="12"/>
      <c r="D22" s="21"/>
    </row>
    <row r="23" spans="1:4" s="2" customFormat="1" ht="11.4">
      <c r="A23" s="10">
        <v>390</v>
      </c>
      <c r="B23" s="12" t="s">
        <v>18</v>
      </c>
      <c r="C23" s="12"/>
      <c r="D23" s="21"/>
    </row>
    <row r="24" spans="1:4">
      <c r="A24" s="8">
        <v>400</v>
      </c>
      <c r="B24" s="9" t="s">
        <v>19</v>
      </c>
      <c r="C24" s="9"/>
      <c r="D24" s="18">
        <f>SUM(D25:D33)</f>
        <v>0</v>
      </c>
    </row>
    <row r="25" spans="1:4" s="2" customFormat="1" ht="11.4">
      <c r="A25" s="10">
        <v>410</v>
      </c>
      <c r="B25" s="12" t="s">
        <v>20</v>
      </c>
      <c r="C25" s="12"/>
      <c r="D25" s="21"/>
    </row>
    <row r="26" spans="1:4" s="2" customFormat="1" ht="11.4">
      <c r="A26" s="10">
        <v>420</v>
      </c>
      <c r="B26" s="12" t="s">
        <v>21</v>
      </c>
      <c r="C26" s="12"/>
      <c r="D26" s="21"/>
    </row>
    <row r="27" spans="1:4" s="2" customFormat="1" ht="11.4">
      <c r="A27" s="10">
        <v>430</v>
      </c>
      <c r="B27" s="12" t="s">
        <v>22</v>
      </c>
      <c r="C27" s="12"/>
      <c r="D27" s="21"/>
    </row>
    <row r="28" spans="1:4" s="2" customFormat="1" ht="11.4">
      <c r="A28" s="10">
        <v>440</v>
      </c>
      <c r="B28" s="12" t="s">
        <v>23</v>
      </c>
      <c r="C28" s="12"/>
      <c r="D28" s="21"/>
    </row>
    <row r="29" spans="1:4" s="2" customFormat="1" ht="11.4">
      <c r="A29" s="10">
        <v>450</v>
      </c>
      <c r="B29" s="12" t="s">
        <v>24</v>
      </c>
      <c r="C29" s="12"/>
      <c r="D29" s="21"/>
    </row>
    <row r="30" spans="1:4" s="2" customFormat="1" ht="11.4">
      <c r="A30" s="10">
        <v>460</v>
      </c>
      <c r="B30" s="12" t="s">
        <v>25</v>
      </c>
      <c r="C30" s="12"/>
      <c r="D30" s="21"/>
    </row>
    <row r="31" spans="1:4" s="2" customFormat="1" ht="11.4">
      <c r="A31" s="10">
        <v>470</v>
      </c>
      <c r="B31" s="12" t="s">
        <v>26</v>
      </c>
      <c r="C31" s="12"/>
      <c r="D31" s="21"/>
    </row>
    <row r="32" spans="1:4" s="2" customFormat="1" ht="11.4">
      <c r="A32" s="10">
        <v>480</v>
      </c>
      <c r="B32" s="12" t="s">
        <v>27</v>
      </c>
      <c r="C32" s="12"/>
      <c r="D32" s="21"/>
    </row>
    <row r="33" spans="1:4" s="2" customFormat="1" ht="11.4">
      <c r="A33" s="10">
        <v>490</v>
      </c>
      <c r="B33" s="12" t="s">
        <v>28</v>
      </c>
      <c r="C33" s="12"/>
      <c r="D33" s="21"/>
    </row>
    <row r="34" spans="1:4">
      <c r="A34" s="8">
        <v>500</v>
      </c>
      <c r="B34" s="9" t="s">
        <v>29</v>
      </c>
      <c r="C34" s="9"/>
      <c r="D34" s="18">
        <f>SUM(D35:D42)</f>
        <v>0</v>
      </c>
    </row>
    <row r="35" spans="1:4" s="2" customFormat="1" ht="11.4">
      <c r="A35" s="10">
        <v>510</v>
      </c>
      <c r="B35" s="12" t="s">
        <v>30</v>
      </c>
      <c r="C35" s="12"/>
      <c r="D35" s="21"/>
    </row>
    <row r="36" spans="1:4" s="2" customFormat="1" ht="11.4">
      <c r="A36" s="10">
        <v>520</v>
      </c>
      <c r="B36" s="12" t="s">
        <v>31</v>
      </c>
      <c r="C36" s="12"/>
      <c r="D36" s="21"/>
    </row>
    <row r="37" spans="1:4" s="2" customFormat="1" ht="11.4">
      <c r="A37" s="10">
        <v>530</v>
      </c>
      <c r="B37" s="12" t="s">
        <v>32</v>
      </c>
      <c r="C37" s="12"/>
      <c r="D37" s="21"/>
    </row>
    <row r="38" spans="1:4" s="2" customFormat="1" ht="11.4">
      <c r="A38" s="10">
        <v>540</v>
      </c>
      <c r="B38" s="12" t="s">
        <v>33</v>
      </c>
      <c r="C38" s="12"/>
      <c r="D38" s="21"/>
    </row>
    <row r="39" spans="1:4" s="2" customFormat="1" ht="11.4">
      <c r="A39" s="10">
        <v>550</v>
      </c>
      <c r="B39" s="12" t="s">
        <v>34</v>
      </c>
      <c r="C39" s="12"/>
      <c r="D39" s="21"/>
    </row>
    <row r="40" spans="1:4" s="2" customFormat="1" ht="11.4">
      <c r="A40" s="10">
        <v>560</v>
      </c>
      <c r="B40" s="12" t="s">
        <v>35</v>
      </c>
      <c r="C40" s="12"/>
      <c r="D40" s="21"/>
    </row>
    <row r="41" spans="1:4" s="2" customFormat="1" ht="11.4">
      <c r="A41" s="10">
        <v>570</v>
      </c>
      <c r="B41" s="12" t="s">
        <v>36</v>
      </c>
      <c r="C41" s="12"/>
      <c r="D41" s="21"/>
    </row>
    <row r="42" spans="1:4" s="2" customFormat="1" ht="11.4">
      <c r="A42" s="10">
        <v>590</v>
      </c>
      <c r="B42" s="12" t="s">
        <v>37</v>
      </c>
      <c r="C42" s="12"/>
      <c r="D42" s="21"/>
    </row>
    <row r="43" spans="1:4">
      <c r="A43" s="8">
        <v>600</v>
      </c>
      <c r="B43" s="9" t="s">
        <v>38</v>
      </c>
      <c r="C43" s="9"/>
      <c r="D43" s="18">
        <f>SUM(D44:D45)</f>
        <v>0</v>
      </c>
    </row>
    <row r="44" spans="1:4" s="2" customFormat="1" ht="11.4">
      <c r="A44" s="10">
        <v>610</v>
      </c>
      <c r="B44" s="12" t="s">
        <v>39</v>
      </c>
      <c r="C44" s="12"/>
      <c r="D44" s="21"/>
    </row>
    <row r="45" spans="1:4" s="2" customFormat="1" ht="11.4">
      <c r="A45" s="10">
        <v>620</v>
      </c>
      <c r="B45" s="12" t="s">
        <v>40</v>
      </c>
      <c r="C45" s="12"/>
      <c r="D45" s="21"/>
    </row>
    <row r="46" spans="1:4">
      <c r="A46" s="8">
        <v>700</v>
      </c>
      <c r="B46" s="9" t="s">
        <v>41</v>
      </c>
      <c r="C46" s="9"/>
      <c r="D46" s="18">
        <f>SUM(D47:D54)</f>
        <v>0</v>
      </c>
    </row>
    <row r="47" spans="1:4" s="2" customFormat="1" ht="11.4">
      <c r="A47" s="10">
        <v>710</v>
      </c>
      <c r="B47" s="12" t="s">
        <v>42</v>
      </c>
      <c r="C47" s="12"/>
      <c r="D47" s="21"/>
    </row>
    <row r="48" spans="1:4" s="2" customFormat="1" ht="11.4">
      <c r="A48" s="10">
        <v>720</v>
      </c>
      <c r="B48" s="12" t="s">
        <v>43</v>
      </c>
      <c r="C48" s="12"/>
      <c r="D48" s="21"/>
    </row>
    <row r="49" spans="1:4" s="2" customFormat="1" ht="11.4">
      <c r="A49" s="10">
        <v>730</v>
      </c>
      <c r="B49" s="12" t="s">
        <v>44</v>
      </c>
      <c r="C49" s="12"/>
      <c r="D49" s="21"/>
    </row>
    <row r="50" spans="1:4" s="2" customFormat="1" ht="11.4">
      <c r="A50" s="10">
        <v>740</v>
      </c>
      <c r="B50" s="12" t="s">
        <v>45</v>
      </c>
      <c r="C50" s="12"/>
      <c r="D50" s="21"/>
    </row>
    <row r="51" spans="1:4" s="2" customFormat="1" ht="11.4">
      <c r="A51" s="10">
        <v>750</v>
      </c>
      <c r="B51" s="12" t="s">
        <v>46</v>
      </c>
      <c r="C51" s="12"/>
      <c r="D51" s="21"/>
    </row>
    <row r="52" spans="1:4" s="2" customFormat="1" ht="11.4">
      <c r="A52" s="10">
        <v>760</v>
      </c>
      <c r="B52" s="12" t="s">
        <v>47</v>
      </c>
      <c r="C52" s="12"/>
      <c r="D52" s="21"/>
    </row>
    <row r="53" spans="1:4" s="2" customFormat="1" ht="11.4">
      <c r="A53" s="10">
        <v>770</v>
      </c>
      <c r="B53" s="12" t="s">
        <v>48</v>
      </c>
      <c r="C53" s="12"/>
      <c r="D53" s="21"/>
    </row>
    <row r="54" spans="1:4" s="2" customFormat="1" ht="11.4">
      <c r="A54" s="13">
        <v>790</v>
      </c>
      <c r="B54" s="14" t="s">
        <v>49</v>
      </c>
      <c r="C54" s="14"/>
      <c r="D54" s="23"/>
    </row>
    <row r="55" spans="1:4" s="2" customFormat="1" ht="11.4">
      <c r="A55" s="15"/>
      <c r="B55" s="24" t="s">
        <v>50</v>
      </c>
      <c r="C55" s="16"/>
      <c r="D55" s="25"/>
    </row>
    <row r="56" spans="1:4" s="2" customFormat="1" ht="11.4">
      <c r="A56" s="10"/>
      <c r="B56" s="12" t="s">
        <v>57</v>
      </c>
      <c r="C56" s="12"/>
      <c r="D56" s="17">
        <f>D7+D9+D15+D24+D34+D43+D46+D55</f>
        <v>0</v>
      </c>
    </row>
    <row r="57" spans="1:4" s="2" customFormat="1" ht="11.4">
      <c r="A57" s="10"/>
      <c r="B57" s="12" t="s">
        <v>55</v>
      </c>
      <c r="C57" s="27">
        <v>0.19</v>
      </c>
      <c r="D57" s="17">
        <f>D56*C57</f>
        <v>0</v>
      </c>
    </row>
    <row r="58" spans="1:4" s="2" customFormat="1" ht="11.4">
      <c r="A58" s="10"/>
      <c r="B58" s="12" t="s">
        <v>51</v>
      </c>
      <c r="C58" s="22"/>
      <c r="D58" s="21"/>
    </row>
    <row r="59" spans="1:4">
      <c r="A59" s="8"/>
      <c r="B59" s="9" t="s">
        <v>56</v>
      </c>
      <c r="C59" s="9"/>
      <c r="D59" s="18">
        <f>D56+D57+D58</f>
        <v>0</v>
      </c>
    </row>
  </sheetData>
  <sheetProtection sheet="1" objects="1" scenarios="1" formatCells="0" formatColumns="0" formatRows="0"/>
  <pageMargins left="0.7" right="0.7" top="0.78740157499999996" bottom="0.78740157499999996" header="0.3" footer="0.3"/>
  <pageSetup paperSize="9" orientation="portrait" horizontalDpi="0" verticalDpi="0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1_3_Pilotystraße_Großküche_Aufgliederung Gesamtbaukosten.xlsx"/>
    <f:field ref="objsubject" par="" text=""/>
    <f:field ref="objcreatedby" par="" text="eris_svc"/>
    <f:field ref="objcreatedat" par="" text="13.04.2015 14:43:01"/>
    <f:field ref="objchangedby" par="" text="eris_svc"/>
    <f:field ref="objmodifiedat" par="" text="13.04.2015 14:43:04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1_3_Pilotystraße_Großküche_Aufgliederung Gesamtbaukosten.xlsx"/>
    <f:field ref="DEPRECONFIG_15_1001_Objektname" par="" text="1_3_Pilotystraße_Großküche_Aufgliederung Gesamtbaukosten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DIN 276 Brutto</vt:lpstr>
      <vt:lpstr>DIN 276 Netto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Objektplan</dc:subject>
  <dc:creator>pappkr</dc:creator>
  <dc:description>aus Entscheidungsvorlage herausgenommen</dc:description>
  <cp:lastModifiedBy>lewandowskju</cp:lastModifiedBy>
  <cp:lastPrinted>2013-09-03T10:06:22Z</cp:lastPrinted>
  <dcterms:created xsi:type="dcterms:W3CDTF">2013-09-03T09:52:07Z</dcterms:created>
  <dcterms:modified xsi:type="dcterms:W3CDTF">2015-03-30T11:36:12Z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Anlage/21.04.2015/TOP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13.04.2015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*COO.2171.101.11.5121074*</vt:lpwstr>
  </property>
  <property name="FSC#COOELAK@1.1001:RefBarCode" pid="97" fmtid="{D5CDD505-2E9C-101B-9397-08002B2CF9AE}">
    <vt:lpwstr>*COO.2171.101.4.3090319*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Anlage/21.04.2015/TOP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13.04.2015</vt:lpwstr>
  </property>
  <property name="FSC#ATSTATECFG@1.1001:SubfileSubject" pid="125" fmtid="{D5CDD505-2E9C-101B-9397-08002B2CF9AE}">
    <vt:lpwstr>ERIS Anlage/21.04.2015/TOP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2015-04-13/5585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Anlage/21.04.2015/TOP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COO.2171.101.11.5121074</vt:lpwstr>
  </property>
  <property name="FSC#FSCFOLIO@1.1001:docpropproject" pid="153" fmtid="{D5CDD505-2E9C-101B-9397-08002B2CF9AE}">
    <vt:lpwstr/>
  </property>
</Properties>
</file>