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Types>
</file>

<file path=_rels/.rels><?xml version='1.0' encoding='UTF-8' standalone='no' ?><Relationships xmlns="http://schemas.openxmlformats.org/package/2006/relationships"><Relationship Id="rId3" Type="http://schemas.openxmlformats.org/officeDocument/2006/relationships/extended-properties" Target="docProps/app.xml"></Relationship><Relationship Id="rId2" Type="http://schemas.openxmlformats.org/package/2006/relationships/metadata/core-properties" Target="docProps/core.xml"></Relationship><Relationship Id="rId1" Type="http://schemas.openxmlformats.org/officeDocument/2006/relationships/officeDocument" Target="xl/workbook.xml"></Relationship><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T:\2018\SozA\2018-04-26\TOP 1_Förderprogramm Altenhilfe\"/>
    </mc:Choice>
  </mc:AlternateContent>
  <bookViews>
    <workbookView xWindow="0" yWindow="0" windowWidth="25200" windowHeight="11820"/>
  </bookViews>
  <sheets>
    <sheet name="Seniorennetzwerke" sheetId="1" r:id="rId1"/>
  </sheets>
  <calcPr calcId="162913"/>
</workbook>
</file>

<file path=xl/calcChain.xml><?xml version="1.0" encoding="utf-8"?>
<calcChain xmlns="http://schemas.openxmlformats.org/spreadsheetml/2006/main">
  <c r="L55" i="1" l="1"/>
  <c r="I55" i="1"/>
  <c r="F55" i="1"/>
  <c r="C55" i="1"/>
  <c r="L26" i="1"/>
  <c r="L21" i="1"/>
  <c r="M20" i="1" s="1"/>
  <c r="L12" i="1"/>
  <c r="L11" i="1"/>
  <c r="M6" i="1" s="1"/>
  <c r="L48" i="1"/>
  <c r="I48" i="1"/>
  <c r="F48" i="1"/>
  <c r="C48" i="1"/>
  <c r="L38" i="1"/>
  <c r="M37" i="1" s="1"/>
  <c r="I38" i="1"/>
  <c r="J36" i="1" s="1"/>
  <c r="F38" i="1"/>
  <c r="G36" i="1" s="1"/>
  <c r="C38" i="1"/>
  <c r="D36" i="1" s="1"/>
  <c r="I12" i="1"/>
  <c r="F12" i="1"/>
  <c r="C12" i="1"/>
  <c r="F57" i="1" l="1"/>
  <c r="G44" i="1" s="1"/>
  <c r="M13" i="1"/>
  <c r="L27" i="1"/>
  <c r="M17" i="1"/>
  <c r="M7" i="1"/>
  <c r="M8" i="1"/>
  <c r="M24" i="1"/>
  <c r="C57" i="1"/>
  <c r="D54" i="1" s="1"/>
  <c r="G56" i="1"/>
  <c r="H56" i="1" s="1"/>
  <c r="M12" i="1"/>
  <c r="M10" i="1"/>
  <c r="M15" i="1"/>
  <c r="M19" i="1"/>
  <c r="M22" i="1"/>
  <c r="L57" i="1"/>
  <c r="I57" i="1"/>
  <c r="K55" i="1" s="1"/>
  <c r="M42" i="1"/>
  <c r="J46" i="1"/>
  <c r="H55" i="1"/>
  <c r="E48" i="1"/>
  <c r="H48" i="1"/>
  <c r="K48" i="1"/>
  <c r="M5" i="1"/>
  <c r="M9" i="1"/>
  <c r="M14" i="1"/>
  <c r="M16" i="1"/>
  <c r="M18" i="1"/>
  <c r="M23" i="1"/>
  <c r="M25" i="1"/>
  <c r="M33" i="1"/>
  <c r="M34" i="1"/>
  <c r="M36" i="1"/>
  <c r="M35" i="1"/>
  <c r="D35" i="1"/>
  <c r="G33" i="1"/>
  <c r="G35" i="1"/>
  <c r="G37" i="1"/>
  <c r="J33" i="1"/>
  <c r="J35" i="1"/>
  <c r="J37" i="1"/>
  <c r="D33" i="1"/>
  <c r="D37" i="1"/>
  <c r="G34" i="1"/>
  <c r="J34" i="1"/>
  <c r="J50" i="1"/>
  <c r="G42" i="1"/>
  <c r="G46" i="1"/>
  <c r="G51" i="1"/>
  <c r="G43" i="1"/>
  <c r="G50" i="1"/>
  <c r="G54" i="1"/>
  <c r="D34" i="1"/>
  <c r="D43" i="1"/>
  <c r="D45" i="1" l="1"/>
  <c r="J51" i="1"/>
  <c r="G52" i="1"/>
  <c r="G45" i="1"/>
  <c r="G40" i="1"/>
  <c r="H40" i="1" s="1"/>
  <c r="G47" i="1"/>
  <c r="D51" i="1"/>
  <c r="D44" i="1"/>
  <c r="D40" i="1"/>
  <c r="E40" i="1" s="1"/>
  <c r="J40" i="1"/>
  <c r="K40" i="1" s="1"/>
  <c r="J44" i="1"/>
  <c r="D52" i="1"/>
  <c r="D47" i="1"/>
  <c r="D42" i="1"/>
  <c r="D50" i="1"/>
  <c r="D46" i="1"/>
  <c r="J52" i="1"/>
  <c r="J45" i="1"/>
  <c r="J56" i="1"/>
  <c r="K56" i="1" s="1"/>
  <c r="J47" i="1"/>
  <c r="J42" i="1"/>
  <c r="E55" i="1"/>
  <c r="M56" i="1"/>
  <c r="N56" i="1" s="1"/>
  <c r="M53" i="1"/>
  <c r="M51" i="1"/>
  <c r="M46" i="1"/>
  <c r="M44" i="1"/>
  <c r="M52" i="1"/>
  <c r="M50" i="1"/>
  <c r="M47" i="1"/>
  <c r="M45" i="1"/>
  <c r="M21" i="1"/>
  <c r="N55" i="1"/>
  <c r="D38" i="1"/>
  <c r="H57" i="1"/>
  <c r="M40" i="1"/>
  <c r="M26" i="1"/>
  <c r="N48" i="1"/>
  <c r="M11" i="1"/>
  <c r="M38" i="1"/>
  <c r="G38" i="1"/>
  <c r="J38" i="1"/>
  <c r="J57" i="1" l="1"/>
  <c r="G57" i="1"/>
  <c r="E57" i="1"/>
  <c r="K57" i="1"/>
  <c r="D57" i="1"/>
  <c r="M57" i="1"/>
  <c r="N40" i="1"/>
  <c r="N57" i="1" s="1"/>
  <c r="I26" i="1"/>
  <c r="I21" i="1"/>
  <c r="J19" i="1" s="1"/>
  <c r="I11" i="1"/>
  <c r="N5" i="1"/>
  <c r="K5" i="1"/>
  <c r="H5" i="1"/>
  <c r="E5" i="1"/>
  <c r="J9" i="1" l="1"/>
  <c r="J12" i="1"/>
  <c r="J24" i="1"/>
  <c r="I27" i="1"/>
  <c r="J25" i="1"/>
  <c r="J6" i="1"/>
  <c r="J8" i="1"/>
  <c r="J10" i="1"/>
  <c r="J14" i="1"/>
  <c r="J16" i="1"/>
  <c r="J18" i="1"/>
  <c r="J20" i="1"/>
  <c r="J23" i="1"/>
  <c r="J5" i="1"/>
  <c r="J7" i="1"/>
  <c r="J13" i="1"/>
  <c r="J15" i="1"/>
  <c r="J17" i="1"/>
  <c r="J22" i="1"/>
  <c r="J26" i="1" s="1"/>
  <c r="J21" i="1" l="1"/>
  <c r="J11" i="1"/>
  <c r="F26" i="1"/>
  <c r="F21" i="1"/>
  <c r="F11" i="1"/>
  <c r="G12" i="1" s="1"/>
  <c r="C26" i="1"/>
  <c r="C21" i="1"/>
  <c r="C11" i="1"/>
  <c r="D12" i="1" s="1"/>
  <c r="F27" i="1" l="1"/>
  <c r="D25" i="1"/>
  <c r="C27" i="1"/>
  <c r="D22" i="1"/>
  <c r="D17" i="1"/>
  <c r="D20" i="1"/>
  <c r="D18" i="1"/>
  <c r="D16" i="1"/>
  <c r="D14" i="1"/>
  <c r="D19" i="1"/>
  <c r="D15" i="1"/>
  <c r="D13" i="1"/>
  <c r="G10" i="1"/>
  <c r="G8" i="1"/>
  <c r="G6" i="1"/>
  <c r="G9" i="1"/>
  <c r="G7" i="1"/>
  <c r="G5" i="1"/>
  <c r="D24" i="1"/>
  <c r="G20" i="1"/>
  <c r="G19" i="1"/>
  <c r="D23" i="1"/>
  <c r="G25" i="1"/>
  <c r="G24" i="1"/>
  <c r="G22" i="1"/>
  <c r="G23" i="1"/>
  <c r="D9" i="1"/>
  <c r="D7" i="1"/>
  <c r="D5" i="1"/>
  <c r="D10" i="1"/>
  <c r="D8" i="1"/>
  <c r="D6" i="1"/>
  <c r="G18" i="1"/>
  <c r="G16" i="1"/>
  <c r="G14" i="1"/>
  <c r="G17" i="1"/>
  <c r="G15" i="1"/>
  <c r="G13" i="1"/>
  <c r="G21" i="1" l="1"/>
  <c r="D26" i="1"/>
  <c r="G11" i="1"/>
  <c r="D21" i="1"/>
  <c r="G26" i="1"/>
  <c r="D11" i="1"/>
</calcChain>
</file>

<file path=xl/sharedStrings.xml><?xml version="1.0" encoding="utf-8"?>
<sst xmlns="http://schemas.openxmlformats.org/spreadsheetml/2006/main" count="93" uniqueCount="59">
  <si>
    <t>1. Einzelkontakte der Koordinator*innen</t>
  </si>
  <si>
    <t>Kontakt mit</t>
  </si>
  <si>
    <t>Themenschwerpunkte</t>
  </si>
  <si>
    <t>psych./psychosoz. Probleme</t>
  </si>
  <si>
    <t xml:space="preserve">Alltag, häusl. Versorgung, Wohnen  </t>
  </si>
  <si>
    <t>Gesundheit, Pflege</t>
  </si>
  <si>
    <t>Veranstaltungsorganisation</t>
  </si>
  <si>
    <t>Informieren über Veranstaltungen</t>
  </si>
  <si>
    <t>Sonstiges</t>
  </si>
  <si>
    <t>abs.</t>
  </si>
  <si>
    <t>%</t>
  </si>
  <si>
    <t>gesamt</t>
  </si>
  <si>
    <t>(alle Kontakte)</t>
  </si>
  <si>
    <t>finanzielle Fragen, rechtl. Vorsorge</t>
  </si>
  <si>
    <t>Ehrenamt / Ehrenamtsprojekt</t>
  </si>
  <si>
    <t>% weibl.</t>
  </si>
  <si>
    <t>11 Seniorennetzwerke</t>
  </si>
  <si>
    <t>12 Seniorennetzwerke</t>
  </si>
  <si>
    <t>(1) ältere Frau</t>
  </si>
  <si>
    <t>(2) älterer Mann</t>
  </si>
  <si>
    <t>(3) Angehörige</t>
  </si>
  <si>
    <t>(4) Ehrenamtliche</t>
  </si>
  <si>
    <t>(5) hauptamtliche Akteure</t>
  </si>
  <si>
    <t xml:space="preserve">(6) andere </t>
  </si>
  <si>
    <t>anteilig von allen Themen</t>
  </si>
  <si>
    <t>davon aus (1 ) - (4)</t>
  </si>
  <si>
    <r>
      <rPr>
        <b/>
        <sz val="10"/>
        <color theme="1"/>
        <rFont val="Calibri"/>
        <family val="2"/>
        <scheme val="minor"/>
      </rPr>
      <t xml:space="preserve">Themenschwerpunkte </t>
    </r>
    <r>
      <rPr>
        <sz val="10"/>
        <color theme="1"/>
        <rFont val="Calibri"/>
        <family val="2"/>
        <scheme val="minor"/>
      </rPr>
      <t>nur bezogen auf Fragen der Lebensberatung und -gestaltung im Alter)</t>
    </r>
  </si>
  <si>
    <t>13 / ab Okt. 14 SNW</t>
  </si>
  <si>
    <t>Information</t>
  </si>
  <si>
    <t>Soziale Teilhabe</t>
  </si>
  <si>
    <t>Teilhabe an Kultur und Bildung</t>
  </si>
  <si>
    <t>generationenübergreifende Veranstaltungen</t>
  </si>
  <si>
    <t>Information und Beratung</t>
  </si>
  <si>
    <t>monatl. Stammtische für nicht mobile alte Menschen</t>
  </si>
  <si>
    <t>Stammtisch pflegebedürft. Menschen mit Partner</t>
  </si>
  <si>
    <t>offene stadtteilbezogene Trefs, Spieletreffs, Kurse</t>
  </si>
  <si>
    <t>begleitete Spaziergänge, Tanznachmittage</t>
  </si>
  <si>
    <t>sozial-kulturelle Teilhabe, Gesundheitsförderung:</t>
  </si>
  <si>
    <t>Sturzprophylaxe</t>
  </si>
  <si>
    <t>Mittagstische, begleitete gemeinsch. Einkaufsfahrten</t>
  </si>
  <si>
    <t>EduKationsseminar für (Schwieger-)Kinder von Menschen mit Demenz</t>
  </si>
  <si>
    <t>Prävention*</t>
  </si>
  <si>
    <t>*</t>
  </si>
  <si>
    <r>
      <t xml:space="preserve">3. Kontakte in </t>
    </r>
    <r>
      <rPr>
        <b/>
        <u/>
        <sz val="10"/>
        <color theme="1"/>
        <rFont val="Calibri"/>
        <family val="2"/>
        <scheme val="minor"/>
      </rPr>
      <t>regelmäßigen</t>
    </r>
    <r>
      <rPr>
        <b/>
        <sz val="10"/>
        <color theme="1"/>
        <rFont val="Calibri"/>
        <family val="2"/>
        <scheme val="minor"/>
      </rPr>
      <t xml:space="preserve"> Veranstaltungen (z.B. Kurse, soziale Treffs)</t>
    </r>
  </si>
  <si>
    <t>Anteil an ges.</t>
  </si>
  <si>
    <t>Gesundheitskurse:</t>
  </si>
  <si>
    <t>Gedächtnistraining, Schach, "Tatkraft", "SIMA 50+"</t>
  </si>
  <si>
    <t>Summe über alle regelmäßige Veranstaltungen</t>
  </si>
  <si>
    <t>Kultur und Bildung (z.B. Lesungen, Filmreihen, PC)</t>
  </si>
  <si>
    <t>Summe: Kontakte über alle Einzelveranstaltungen</t>
  </si>
  <si>
    <t>Summe (Kontakte in Teilhabeveranstaltungen):</t>
  </si>
  <si>
    <t>Summe (Kontakte in Gesundheitskursen):</t>
  </si>
  <si>
    <t>Gymnastik, Tanz, Shiatsu, QiGong, Muskelentspannung, "Fit im Park", Theraband, Rückentraining, Spaziertreff etc.</t>
  </si>
  <si>
    <t>Frühstückstreff  "Gut für die Seele" (Ältere mit psychischen Beschwerden; Trauergruppe)</t>
  </si>
  <si>
    <t>(Anmerkungen zu den Einzelkontakten:
- die Anzahl der Kontakte bzw. Themen differiert, da z.T. mehrere Kontakte bzw. mehrere Themen bei einem Gespräch möglich sind;
- zu den dokumentierten Kontakten kommt eine Vielzahl weiterer, nicht dokumentierbarer Einzelgespräche mit Seniorinnen und Senioren oder Angehörigen im Rahmen von Veranstaltungen oder bei zufälligen Alltagsbegegnungen etc., die aufgrund der wachsenden Verankerung der Koordinator/innen in den Stadtteilen ebenfalls zunehmen;</t>
  </si>
  <si>
    <t>Tabelle 1: Kontakte in Seniorennetzwerken</t>
  </si>
  <si>
    <t xml:space="preserve">2. Kontakte in Einzelveranstaltungen </t>
  </si>
  <si>
    <t>(Fortsetzung Tabelle 1, Kontakte in Seniorennetzwerken)</t>
  </si>
  <si>
    <r>
      <rPr>
        <b/>
        <u/>
        <sz val="11"/>
        <color theme="1"/>
        <rFont val="Calibri"/>
        <family val="2"/>
        <scheme val="minor"/>
      </rPr>
      <t>Beilage:</t>
    </r>
    <r>
      <rPr>
        <b/>
        <sz val="11"/>
        <color theme="1"/>
        <rFont val="Calibri"/>
        <family val="2"/>
        <scheme val="minor"/>
      </rPr>
      <t xml:space="preserve"> 1.4 
zur Sitzung des Sozialausschusses am 26.04.2018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</si>
</sst>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6" x14ac:knownFonts="1">
    <font>
      <sz val="11"/>
      <color theme="1"/>
      <name val="Calibri"/>
      <family val="2"/>
      <scheme val="minor"/>
    </font>
    <font>
      <b/>
      <sz val="10"/>
      <color theme="1"/>
      <name val="Calibri"/>
      <family val="2"/>
      <scheme val="minor"/>
    </font>
    <font>
      <sz val="10"/>
      <color theme="1"/>
      <name val="Calibri"/>
      <family val="2"/>
      <scheme val="minor"/>
    </font>
    <font>
      <b/>
      <u/>
      <sz val="10"/>
      <color theme="1"/>
      <name val="Calibri"/>
      <family val="2"/>
      <scheme val="minor"/>
    </font>
    <font>
      <b/>
      <sz val="11"/>
      <color theme="1"/>
      <name val="Calibri"/>
      <family val="2"/>
      <scheme val="minor"/>
    </font>
    <font>
      <b/>
      <u/>
      <sz val="11"/>
      <color theme="1"/>
      <name val="Calibri"/>
      <family val="2"/>
      <scheme val="minor"/>
    </font>
  </fonts>
  <fills count="7">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0"/>
        <bgColor indexed="64"/>
      </patternFill>
    </fill>
  </fills>
  <borders count="13">
    <border>
      <left/>
      <right/>
      <top/>
      <bottom/>
      <diagonal/>
    </border>
    <border>
      <left/>
      <right style="thick">
        <color theme="3" tint="0.39997558519241921"/>
      </right>
      <top/>
      <bottom/>
      <diagonal/>
    </border>
    <border>
      <left style="thick">
        <color theme="3" tint="0.39997558519241921"/>
      </left>
      <right/>
      <top/>
      <bottom/>
      <diagonal/>
    </border>
    <border>
      <left/>
      <right style="thick">
        <color theme="3" tint="0.39997558519241921"/>
      </right>
      <top/>
      <bottom style="thick">
        <color theme="3" tint="0.39997558519241921"/>
      </bottom>
      <diagonal/>
    </border>
    <border>
      <left/>
      <right/>
      <top/>
      <bottom style="thick">
        <color theme="3" tint="0.39997558519241921"/>
      </bottom>
      <diagonal/>
    </border>
    <border>
      <left/>
      <right style="thick">
        <color theme="3" tint="0.39997558519241921"/>
      </right>
      <top style="thick">
        <color theme="3" tint="0.39997558519241921"/>
      </top>
      <bottom/>
      <diagonal/>
    </border>
    <border>
      <left/>
      <right style="thin">
        <color theme="3" tint="0.39997558519241921"/>
      </right>
      <top/>
      <bottom/>
      <diagonal/>
    </border>
    <border>
      <left style="thick">
        <color theme="3" tint="0.39997558519241921"/>
      </left>
      <right/>
      <top/>
      <bottom style="thick">
        <color theme="3" tint="0.39997558519241921"/>
      </bottom>
      <diagonal/>
    </border>
    <border>
      <left/>
      <right/>
      <top style="thick">
        <color theme="3" tint="0.39997558519241921"/>
      </top>
      <bottom/>
      <diagonal/>
    </border>
    <border>
      <left/>
      <right/>
      <top/>
      <bottom style="thin">
        <color theme="3" tint="0.39997558519241921"/>
      </bottom>
      <diagonal/>
    </border>
    <border>
      <left/>
      <right style="thin">
        <color theme="3" tint="0.39997558519241921"/>
      </right>
      <top/>
      <bottom style="thin">
        <color theme="3" tint="0.39997558519241921"/>
      </bottom>
      <diagonal/>
    </border>
    <border>
      <left/>
      <right style="thick">
        <color theme="3" tint="0.39997558519241921"/>
      </right>
      <top/>
      <bottom style="thin">
        <color theme="3" tint="0.39997558519241921"/>
      </bottom>
      <diagonal/>
    </border>
    <border>
      <left/>
      <right/>
      <top/>
      <bottom style="thick">
        <color rgb="FF0070C0"/>
      </bottom>
      <diagonal/>
    </border>
  </borders>
  <cellStyleXfs count="1">
    <xf numFmtId="0" fontId="0" fillId="0" borderId="0"/>
  </cellStyleXfs>
  <cellXfs count="149">
    <xf numFmtId="0" fontId="0" fillId="0" borderId="0" xfId="0"/>
    <xf numFmtId="0" fontId="2" fillId="0" borderId="0" xfId="0" applyFont="1"/>
    <xf numFmtId="0" fontId="2" fillId="0" borderId="0" xfId="0" applyFont="1" applyAlignment="1">
      <alignment horizontal="left" vertical="center"/>
    </xf>
    <xf numFmtId="0" fontId="2" fillId="0" borderId="0" xfId="0" applyFont="1" applyAlignment="1">
      <alignment horizontal="center"/>
    </xf>
    <xf numFmtId="3" fontId="2" fillId="0" borderId="0" xfId="0" applyNumberFormat="1" applyFont="1" applyAlignment="1">
      <alignment horizontal="left"/>
    </xf>
    <xf numFmtId="164" fontId="2" fillId="0" borderId="0" xfId="0" applyNumberFormat="1" applyFont="1" applyAlignment="1">
      <alignment horizontal="left"/>
    </xf>
    <xf numFmtId="0" fontId="1" fillId="0" borderId="0" xfId="0" applyFont="1" applyAlignment="1">
      <alignment vertical="top" wrapText="1"/>
    </xf>
    <xf numFmtId="0" fontId="2" fillId="0" borderId="0" xfId="0" applyFont="1" applyAlignment="1">
      <alignment vertical="top"/>
    </xf>
    <xf numFmtId="0" fontId="2" fillId="0" borderId="1" xfId="0" applyFont="1" applyBorder="1" applyAlignment="1">
      <alignment horizontal="left" vertical="center"/>
    </xf>
    <xf numFmtId="164" fontId="2" fillId="0" borderId="1" xfId="0" applyNumberFormat="1" applyFont="1" applyBorder="1" applyAlignment="1">
      <alignment horizontal="left"/>
    </xf>
    <xf numFmtId="0" fontId="2" fillId="0" borderId="1" xfId="0" applyFont="1" applyBorder="1" applyAlignment="1">
      <alignment wrapText="1"/>
    </xf>
    <xf numFmtId="3" fontId="2" fillId="3" borderId="0" xfId="0" applyNumberFormat="1" applyFont="1" applyFill="1" applyAlignment="1">
      <alignment horizontal="left"/>
    </xf>
    <xf numFmtId="164" fontId="2" fillId="3" borderId="0" xfId="0" applyNumberFormat="1" applyFont="1" applyFill="1" applyAlignment="1">
      <alignment horizontal="left"/>
    </xf>
    <xf numFmtId="164" fontId="2" fillId="3" borderId="1" xfId="0" applyNumberFormat="1" applyFont="1" applyFill="1" applyBorder="1" applyAlignment="1">
      <alignment horizontal="left"/>
    </xf>
    <xf numFmtId="0" fontId="1" fillId="3" borderId="1" xfId="0" applyFont="1" applyFill="1" applyBorder="1"/>
    <xf numFmtId="164" fontId="1" fillId="3" borderId="1" xfId="0" applyNumberFormat="1" applyFont="1" applyFill="1" applyBorder="1" applyAlignment="1">
      <alignment horizontal="left"/>
    </xf>
    <xf numFmtId="164" fontId="2" fillId="0" borderId="0" xfId="0" applyNumberFormat="1" applyFont="1" applyBorder="1" applyAlignment="1">
      <alignment horizontal="left"/>
    </xf>
    <xf numFmtId="3" fontId="2" fillId="0" borderId="0" xfId="0" applyNumberFormat="1" applyFont="1" applyAlignment="1">
      <alignment horizontal="left" vertical="top"/>
    </xf>
    <xf numFmtId="164" fontId="2" fillId="0" borderId="0" xfId="0" applyNumberFormat="1" applyFont="1" applyAlignment="1">
      <alignment horizontal="left" vertical="top"/>
    </xf>
    <xf numFmtId="164" fontId="2" fillId="0" borderId="1" xfId="0" applyNumberFormat="1" applyFont="1" applyBorder="1" applyAlignment="1">
      <alignment horizontal="left" vertical="top"/>
    </xf>
    <xf numFmtId="0" fontId="2" fillId="0" borderId="4" xfId="0" applyFont="1" applyBorder="1"/>
    <xf numFmtId="0" fontId="2" fillId="4" borderId="3" xfId="0" applyFont="1" applyFill="1" applyBorder="1"/>
    <xf numFmtId="164" fontId="2" fillId="4" borderId="4" xfId="0" applyNumberFormat="1" applyFont="1" applyFill="1" applyBorder="1" applyAlignment="1">
      <alignment horizontal="left"/>
    </xf>
    <xf numFmtId="0" fontId="1" fillId="4" borderId="3" xfId="0" applyFont="1" applyFill="1" applyBorder="1"/>
    <xf numFmtId="3" fontId="1" fillId="4" borderId="4" xfId="0" applyNumberFormat="1" applyFont="1" applyFill="1" applyBorder="1" applyAlignment="1">
      <alignment horizontal="left"/>
    </xf>
    <xf numFmtId="0" fontId="2" fillId="4" borderId="3" xfId="0" applyFont="1" applyFill="1" applyBorder="1" applyAlignment="1">
      <alignment horizontal="left"/>
    </xf>
    <xf numFmtId="0" fontId="1" fillId="5" borderId="1" xfId="0" applyFont="1" applyFill="1" applyBorder="1"/>
    <xf numFmtId="3" fontId="1" fillId="5" borderId="0" xfId="0" applyNumberFormat="1" applyFont="1" applyFill="1" applyAlignment="1">
      <alignment horizontal="left"/>
    </xf>
    <xf numFmtId="164" fontId="2" fillId="5" borderId="0" xfId="0" applyNumberFormat="1" applyFont="1" applyFill="1" applyBorder="1" applyAlignment="1">
      <alignment horizontal="left"/>
    </xf>
    <xf numFmtId="0" fontId="2" fillId="5" borderId="1" xfId="0" applyFont="1" applyFill="1" applyBorder="1"/>
    <xf numFmtId="164" fontId="2" fillId="5" borderId="0" xfId="0" applyNumberFormat="1" applyFont="1" applyFill="1" applyAlignment="1">
      <alignment horizontal="left"/>
    </xf>
    <xf numFmtId="164" fontId="2" fillId="5" borderId="1" xfId="0" applyNumberFormat="1" applyFont="1" applyFill="1" applyBorder="1" applyAlignment="1">
      <alignment horizontal="left"/>
    </xf>
    <xf numFmtId="3" fontId="1" fillId="5" borderId="4" xfId="0" applyNumberFormat="1" applyFont="1" applyFill="1" applyBorder="1" applyAlignment="1">
      <alignment horizontal="left" vertical="top"/>
    </xf>
    <xf numFmtId="0" fontId="1" fillId="5" borderId="1" xfId="0" applyFont="1" applyFill="1" applyBorder="1" applyAlignment="1">
      <alignment wrapText="1"/>
    </xf>
    <xf numFmtId="3" fontId="2" fillId="0" borderId="2" xfId="0" applyNumberFormat="1" applyFont="1" applyFill="1" applyBorder="1" applyAlignment="1">
      <alignment horizontal="left"/>
    </xf>
    <xf numFmtId="3" fontId="2" fillId="0" borderId="2" xfId="0" applyNumberFormat="1" applyFont="1" applyFill="1" applyBorder="1" applyAlignment="1">
      <alignment horizontal="left" vertical="top"/>
    </xf>
    <xf numFmtId="0" fontId="2" fillId="0" borderId="1" xfId="0" applyFont="1" applyBorder="1" applyAlignment="1">
      <alignment horizontal="left"/>
    </xf>
    <xf numFmtId="3" fontId="2" fillId="0" borderId="2" xfId="0" applyNumberFormat="1" applyFont="1" applyBorder="1" applyAlignment="1">
      <alignment horizontal="left"/>
    </xf>
    <xf numFmtId="0" fontId="2" fillId="0" borderId="0" xfId="0" applyFont="1" applyAlignment="1">
      <alignment horizontal="left" vertical="top"/>
    </xf>
    <xf numFmtId="3" fontId="1" fillId="2" borderId="0" xfId="0" applyNumberFormat="1" applyFont="1" applyFill="1" applyAlignment="1">
      <alignment horizontal="left"/>
    </xf>
    <xf numFmtId="164" fontId="1" fillId="2" borderId="1" xfId="0" applyNumberFormat="1" applyFont="1" applyFill="1" applyBorder="1" applyAlignment="1">
      <alignment horizontal="left"/>
    </xf>
    <xf numFmtId="164" fontId="2" fillId="0" borderId="6" xfId="0" applyNumberFormat="1" applyFont="1" applyBorder="1" applyAlignment="1">
      <alignment horizontal="left"/>
    </xf>
    <xf numFmtId="164" fontId="2" fillId="0" borderId="6" xfId="0" applyNumberFormat="1" applyFont="1" applyBorder="1" applyAlignment="1">
      <alignment horizontal="left" vertical="top"/>
    </xf>
    <xf numFmtId="164" fontId="1" fillId="2" borderId="6" xfId="0" applyNumberFormat="1" applyFont="1" applyFill="1" applyBorder="1" applyAlignment="1">
      <alignment horizontal="left"/>
    </xf>
    <xf numFmtId="0" fontId="1" fillId="4" borderId="1" xfId="0" applyFont="1" applyFill="1" applyBorder="1"/>
    <xf numFmtId="164" fontId="1" fillId="4" borderId="0" xfId="0" applyNumberFormat="1" applyFont="1" applyFill="1" applyAlignment="1">
      <alignment horizontal="left"/>
    </xf>
    <xf numFmtId="0" fontId="2" fillId="4" borderId="0" xfId="0" applyFont="1" applyFill="1"/>
    <xf numFmtId="0" fontId="2" fillId="4" borderId="1" xfId="0" applyFont="1" applyFill="1" applyBorder="1" applyAlignment="1">
      <alignment horizontal="left"/>
    </xf>
    <xf numFmtId="0" fontId="2" fillId="4" borderId="1" xfId="0" applyFont="1" applyFill="1" applyBorder="1"/>
    <xf numFmtId="3" fontId="2" fillId="4" borderId="2" xfId="0" applyNumberFormat="1" applyFont="1" applyFill="1" applyBorder="1" applyAlignment="1">
      <alignment horizontal="left"/>
    </xf>
    <xf numFmtId="164" fontId="2" fillId="4" borderId="6" xfId="0" applyNumberFormat="1" applyFont="1" applyFill="1" applyBorder="1" applyAlignment="1">
      <alignment horizontal="left"/>
    </xf>
    <xf numFmtId="3" fontId="2" fillId="4" borderId="0" xfId="0" applyNumberFormat="1" applyFont="1" applyFill="1" applyAlignment="1">
      <alignment horizontal="left"/>
    </xf>
    <xf numFmtId="9" fontId="2" fillId="4" borderId="6" xfId="0" applyNumberFormat="1" applyFont="1" applyFill="1" applyBorder="1" applyAlignment="1">
      <alignment horizontal="left"/>
    </xf>
    <xf numFmtId="0" fontId="2" fillId="4" borderId="0" xfId="0" applyFont="1" applyFill="1" applyAlignment="1">
      <alignment horizontal="left"/>
    </xf>
    <xf numFmtId="164" fontId="2" fillId="4" borderId="6" xfId="0" applyNumberFormat="1" applyFont="1" applyFill="1" applyBorder="1" applyAlignment="1">
      <alignment horizontal="left" vertical="top"/>
    </xf>
    <xf numFmtId="164" fontId="2" fillId="4" borderId="1" xfId="0" applyNumberFormat="1" applyFont="1" applyFill="1" applyBorder="1" applyAlignment="1">
      <alignment horizontal="left" vertical="top"/>
    </xf>
    <xf numFmtId="164" fontId="2" fillId="4" borderId="1" xfId="0" applyNumberFormat="1" applyFont="1" applyFill="1" applyBorder="1" applyAlignment="1">
      <alignment horizontal="left"/>
    </xf>
    <xf numFmtId="3" fontId="2" fillId="0" borderId="1" xfId="0" applyNumberFormat="1" applyFont="1" applyBorder="1" applyAlignment="1">
      <alignment horizontal="left" vertical="top"/>
    </xf>
    <xf numFmtId="3" fontId="1" fillId="0" borderId="2" xfId="0" applyNumberFormat="1" applyFont="1" applyFill="1" applyBorder="1" applyAlignment="1">
      <alignment horizontal="left"/>
    </xf>
    <xf numFmtId="3" fontId="1" fillId="0" borderId="2" xfId="0" applyNumberFormat="1" applyFont="1" applyFill="1" applyBorder="1" applyAlignment="1">
      <alignment horizontal="left" vertical="top"/>
    </xf>
    <xf numFmtId="164" fontId="1" fillId="0" borderId="6" xfId="0" applyNumberFormat="1" applyFont="1" applyBorder="1" applyAlignment="1">
      <alignment horizontal="left" vertical="top"/>
    </xf>
    <xf numFmtId="164" fontId="1" fillId="0" borderId="1" xfId="0" applyNumberFormat="1" applyFont="1" applyBorder="1" applyAlignment="1">
      <alignment horizontal="left" vertical="top"/>
    </xf>
    <xf numFmtId="3" fontId="1" fillId="0" borderId="0" xfId="0" applyNumberFormat="1" applyFont="1" applyAlignment="1">
      <alignment horizontal="left" vertical="top"/>
    </xf>
    <xf numFmtId="164" fontId="1" fillId="0" borderId="6" xfId="0" applyNumberFormat="1" applyFont="1" applyBorder="1" applyAlignment="1">
      <alignment horizontal="left"/>
    </xf>
    <xf numFmtId="164" fontId="1" fillId="0" borderId="1" xfId="0" applyNumberFormat="1" applyFont="1" applyBorder="1" applyAlignment="1">
      <alignment horizontal="left"/>
    </xf>
    <xf numFmtId="3" fontId="1" fillId="0" borderId="0" xfId="0" applyNumberFormat="1" applyFont="1" applyAlignment="1">
      <alignment horizontal="left"/>
    </xf>
    <xf numFmtId="0" fontId="1" fillId="0" borderId="0" xfId="0" applyFont="1" applyAlignment="1">
      <alignment horizontal="left"/>
    </xf>
    <xf numFmtId="3" fontId="1" fillId="4" borderId="2" xfId="0" applyNumberFormat="1" applyFont="1" applyFill="1" applyBorder="1" applyAlignment="1">
      <alignment horizontal="left" vertical="top"/>
    </xf>
    <xf numFmtId="3" fontId="1" fillId="4" borderId="0" xfId="0" applyNumberFormat="1" applyFont="1" applyFill="1" applyAlignment="1">
      <alignment horizontal="left" vertical="top"/>
    </xf>
    <xf numFmtId="164" fontId="2" fillId="0" borderId="0" xfId="0" applyNumberFormat="1" applyFont="1"/>
    <xf numFmtId="164" fontId="2" fillId="0" borderId="1" xfId="0" applyNumberFormat="1" applyFont="1" applyBorder="1"/>
    <xf numFmtId="3" fontId="2" fillId="0" borderId="9" xfId="0" applyNumberFormat="1" applyFont="1" applyBorder="1" applyAlignment="1">
      <alignment horizontal="left"/>
    </xf>
    <xf numFmtId="0" fontId="2" fillId="0" borderId="10" xfId="0" applyFont="1" applyBorder="1" applyAlignment="1">
      <alignment horizontal="left"/>
    </xf>
    <xf numFmtId="0" fontId="2" fillId="0" borderId="11" xfId="0" applyFont="1" applyBorder="1" applyAlignment="1">
      <alignment horizontal="left" wrapText="1"/>
    </xf>
    <xf numFmtId="0" fontId="2" fillId="0" borderId="9" xfId="0" applyFont="1" applyBorder="1" applyAlignment="1">
      <alignment horizontal="left"/>
    </xf>
    <xf numFmtId="164" fontId="2" fillId="0" borderId="11" xfId="0" applyNumberFormat="1" applyFont="1" applyBorder="1" applyAlignment="1">
      <alignment horizontal="left" wrapText="1"/>
    </xf>
    <xf numFmtId="164" fontId="2" fillId="0" borderId="10" xfId="0" applyNumberFormat="1" applyFont="1" applyBorder="1"/>
    <xf numFmtId="164" fontId="2" fillId="0" borderId="11" xfId="0" applyNumberFormat="1" applyFont="1" applyBorder="1" applyAlignment="1">
      <alignment wrapText="1"/>
    </xf>
    <xf numFmtId="3" fontId="1" fillId="3" borderId="7" xfId="0" applyNumberFormat="1" applyFont="1" applyFill="1" applyBorder="1" applyAlignment="1">
      <alignment horizontal="left"/>
    </xf>
    <xf numFmtId="164" fontId="2" fillId="3" borderId="4" xfId="0" applyNumberFormat="1" applyFont="1" applyFill="1" applyBorder="1" applyAlignment="1">
      <alignment horizontal="left"/>
    </xf>
    <xf numFmtId="0" fontId="2" fillId="3" borderId="3" xfId="0" applyFont="1" applyFill="1" applyBorder="1" applyAlignment="1">
      <alignment horizontal="left"/>
    </xf>
    <xf numFmtId="3" fontId="1" fillId="3" borderId="4" xfId="0" applyNumberFormat="1" applyFont="1" applyFill="1" applyBorder="1" applyAlignment="1">
      <alignment horizontal="left"/>
    </xf>
    <xf numFmtId="164" fontId="2" fillId="3" borderId="3" xfId="0" applyNumberFormat="1" applyFont="1" applyFill="1" applyBorder="1" applyAlignment="1">
      <alignment horizontal="left"/>
    </xf>
    <xf numFmtId="3" fontId="2" fillId="3" borderId="0" xfId="0" applyNumberFormat="1" applyFont="1" applyFill="1"/>
    <xf numFmtId="3" fontId="2" fillId="0" borderId="0" xfId="0" applyNumberFormat="1" applyFont="1"/>
    <xf numFmtId="164" fontId="2" fillId="3" borderId="0" xfId="0" applyNumberFormat="1" applyFont="1" applyFill="1"/>
    <xf numFmtId="164" fontId="2" fillId="5" borderId="0" xfId="0" applyNumberFormat="1" applyFont="1" applyFill="1"/>
    <xf numFmtId="164" fontId="2" fillId="6" borderId="0" xfId="0" applyNumberFormat="1" applyFont="1" applyFill="1"/>
    <xf numFmtId="3" fontId="1" fillId="5" borderId="0" xfId="0" applyNumberFormat="1" applyFont="1" applyFill="1"/>
    <xf numFmtId="3" fontId="1" fillId="4" borderId="4" xfId="0" applyNumberFormat="1" applyFont="1" applyFill="1" applyBorder="1"/>
    <xf numFmtId="164" fontId="2" fillId="4" borderId="12" xfId="0" applyNumberFormat="1" applyFont="1" applyFill="1" applyBorder="1"/>
    <xf numFmtId="3" fontId="2" fillId="0" borderId="0" xfId="0" applyNumberFormat="1" applyFont="1" applyAlignment="1">
      <alignment vertical="top"/>
    </xf>
    <xf numFmtId="164" fontId="2" fillId="0" borderId="0" xfId="0" applyNumberFormat="1" applyFont="1" applyAlignment="1">
      <alignment vertical="top"/>
    </xf>
    <xf numFmtId="164" fontId="1" fillId="4" borderId="0" xfId="0" applyNumberFormat="1" applyFont="1" applyFill="1"/>
    <xf numFmtId="0" fontId="1" fillId="5" borderId="3" xfId="0" applyFont="1" applyFill="1" applyBorder="1" applyAlignment="1">
      <alignment vertical="top" wrapText="1"/>
    </xf>
    <xf numFmtId="164" fontId="2" fillId="5" borderId="4" xfId="0" applyNumberFormat="1" applyFont="1" applyFill="1" applyBorder="1" applyAlignment="1">
      <alignment horizontal="left" vertical="top"/>
    </xf>
    <xf numFmtId="164" fontId="2" fillId="5" borderId="3" xfId="0" applyNumberFormat="1" applyFont="1" applyFill="1" applyBorder="1" applyAlignment="1">
      <alignment horizontal="left" vertical="top"/>
    </xf>
    <xf numFmtId="3" fontId="1" fillId="5" borderId="4" xfId="0" applyNumberFormat="1" applyFont="1" applyFill="1" applyBorder="1" applyAlignment="1">
      <alignment vertical="top"/>
    </xf>
    <xf numFmtId="164" fontId="2" fillId="5" borderId="4" xfId="0" applyNumberFormat="1" applyFont="1" applyFill="1" applyBorder="1" applyAlignment="1">
      <alignment vertical="top"/>
    </xf>
    <xf numFmtId="0" fontId="1" fillId="3" borderId="7" xfId="0" applyFont="1" applyFill="1" applyBorder="1" applyAlignment="1">
      <alignment horizontal="left"/>
    </xf>
    <xf numFmtId="3" fontId="2" fillId="4" borderId="0" xfId="0" applyNumberFormat="1" applyFont="1" applyFill="1" applyAlignment="1">
      <alignment horizontal="left" vertical="top"/>
    </xf>
    <xf numFmtId="0" fontId="2" fillId="0" borderId="0" xfId="0" applyFont="1" applyAlignment="1">
      <alignment horizontal="left" vertical="top" wrapText="1"/>
    </xf>
    <xf numFmtId="0" fontId="1" fillId="0" borderId="0" xfId="0" applyFont="1"/>
    <xf numFmtId="0" fontId="2" fillId="0" borderId="1" xfId="0" applyFont="1" applyBorder="1"/>
    <xf numFmtId="0" fontId="2" fillId="0" borderId="1" xfId="0" applyFont="1" applyBorder="1" applyAlignment="1">
      <alignment horizontal="left" vertical="top"/>
    </xf>
    <xf numFmtId="0" fontId="2" fillId="0" borderId="0" xfId="0" applyFont="1" applyAlignment="1">
      <alignment wrapText="1"/>
    </xf>
    <xf numFmtId="0" fontId="2" fillId="0" borderId="0" xfId="0" applyFont="1" applyAlignment="1">
      <alignment horizontal="left"/>
    </xf>
    <xf numFmtId="0" fontId="2" fillId="0" borderId="0" xfId="0" applyFont="1" applyAlignment="1">
      <alignment vertical="top" wrapText="1"/>
    </xf>
    <xf numFmtId="0" fontId="4" fillId="0" borderId="0" xfId="0" applyFont="1" applyAlignment="1">
      <alignment horizontal="right" wrapText="1"/>
    </xf>
    <xf numFmtId="0" fontId="0" fillId="0" borderId="0" xfId="0" applyAlignment="1">
      <alignment horizontal="right"/>
    </xf>
    <xf numFmtId="0" fontId="2" fillId="0" borderId="2" xfId="0" applyFont="1" applyBorder="1" applyAlignment="1">
      <alignment horizontal="center"/>
    </xf>
    <xf numFmtId="0" fontId="2" fillId="0" borderId="0" xfId="0" applyFont="1" applyBorder="1" applyAlignment="1">
      <alignment horizontal="center"/>
    </xf>
    <xf numFmtId="0" fontId="2" fillId="0" borderId="1" xfId="0" applyFont="1" applyBorder="1" applyAlignment="1">
      <alignment horizontal="center"/>
    </xf>
    <xf numFmtId="0" fontId="1" fillId="0" borderId="0" xfId="0" applyFont="1"/>
    <xf numFmtId="0" fontId="2" fillId="0" borderId="1" xfId="0" applyFont="1" applyBorder="1"/>
    <xf numFmtId="0" fontId="3" fillId="0" borderId="0" xfId="0" applyFont="1" applyBorder="1" applyAlignment="1">
      <alignment vertical="top"/>
    </xf>
    <xf numFmtId="0" fontId="1" fillId="0" borderId="1" xfId="0" applyFont="1" applyBorder="1" applyAlignment="1">
      <alignment vertical="top"/>
    </xf>
    <xf numFmtId="0" fontId="1" fillId="0" borderId="0" xfId="0" applyFont="1" applyBorder="1" applyAlignment="1">
      <alignment vertical="top"/>
    </xf>
    <xf numFmtId="0" fontId="1" fillId="0" borderId="2" xfId="0" applyFont="1" applyBorder="1" applyAlignment="1">
      <alignment horizontal="center"/>
    </xf>
    <xf numFmtId="0" fontId="1" fillId="0" borderId="0" xfId="0" applyFont="1" applyAlignment="1">
      <alignment horizontal="center"/>
    </xf>
    <xf numFmtId="0" fontId="1" fillId="0" borderId="1" xfId="0" applyFont="1" applyBorder="1" applyAlignment="1">
      <alignment horizontal="center"/>
    </xf>
    <xf numFmtId="0" fontId="2" fillId="0" borderId="0" xfId="0" applyFont="1" applyBorder="1"/>
    <xf numFmtId="0" fontId="2" fillId="0" borderId="0" xfId="0" applyFont="1" applyAlignment="1">
      <alignment vertical="top" wrapText="1"/>
    </xf>
    <xf numFmtId="0" fontId="1" fillId="0" borderId="2" xfId="0" applyFont="1" applyBorder="1" applyAlignment="1">
      <alignment horizontal="center" wrapText="1"/>
    </xf>
    <xf numFmtId="0" fontId="1" fillId="0" borderId="0" xfId="0" applyFont="1" applyAlignment="1">
      <alignment horizontal="center" wrapText="1"/>
    </xf>
    <xf numFmtId="0" fontId="1" fillId="0" borderId="1" xfId="0" applyFont="1" applyBorder="1" applyAlignment="1">
      <alignment horizontal="center" wrapText="1"/>
    </xf>
    <xf numFmtId="0" fontId="1" fillId="0" borderId="0" xfId="0" applyFont="1" applyBorder="1" applyAlignment="1">
      <alignment horizontal="center" wrapText="1"/>
    </xf>
    <xf numFmtId="0" fontId="1" fillId="0" borderId="0" xfId="0" applyFont="1" applyAlignment="1">
      <alignment horizontal="left" vertical="top"/>
    </xf>
    <xf numFmtId="0" fontId="2" fillId="0" borderId="1" xfId="0" applyFont="1" applyBorder="1" applyAlignment="1">
      <alignment horizontal="left" vertical="top"/>
    </xf>
    <xf numFmtId="0" fontId="1" fillId="0" borderId="0" xfId="0" applyFont="1" applyBorder="1" applyAlignment="1">
      <alignment vertical="top" wrapText="1"/>
    </xf>
    <xf numFmtId="0" fontId="1" fillId="0" borderId="1" xfId="0" applyFont="1" applyBorder="1" applyAlignment="1">
      <alignment vertical="top" wrapText="1"/>
    </xf>
    <xf numFmtId="0" fontId="1" fillId="3" borderId="4" xfId="0" applyFont="1" applyFill="1" applyBorder="1"/>
    <xf numFmtId="0" fontId="1" fillId="3" borderId="3" xfId="0" applyFont="1" applyFill="1" applyBorder="1"/>
    <xf numFmtId="0" fontId="2" fillId="0" borderId="0" xfId="0" applyFont="1" applyBorder="1" applyAlignment="1">
      <alignment vertical="top"/>
    </xf>
    <xf numFmtId="0" fontId="2" fillId="0" borderId="1" xfId="0" applyFont="1" applyBorder="1" applyAlignment="1">
      <alignment vertical="top"/>
    </xf>
    <xf numFmtId="0" fontId="2" fillId="0" borderId="1" xfId="0" applyFont="1" applyFill="1" applyBorder="1" applyAlignment="1">
      <alignment vertical="top"/>
    </xf>
    <xf numFmtId="0" fontId="2" fillId="4" borderId="1" xfId="0" applyFont="1" applyFill="1" applyBorder="1" applyAlignment="1">
      <alignment vertical="top"/>
    </xf>
    <xf numFmtId="0" fontId="2" fillId="0" borderId="0" xfId="0" applyFont="1" applyFill="1" applyBorder="1" applyAlignment="1">
      <alignment vertical="top" wrapText="1"/>
    </xf>
    <xf numFmtId="0" fontId="2" fillId="0" borderId="1" xfId="0" applyFont="1" applyFill="1" applyBorder="1" applyAlignment="1">
      <alignment vertical="top" wrapText="1"/>
    </xf>
    <xf numFmtId="0" fontId="1" fillId="0" borderId="8" xfId="0" applyFont="1" applyBorder="1" applyAlignment="1">
      <alignment vertical="top" wrapText="1"/>
    </xf>
    <xf numFmtId="0" fontId="1" fillId="0" borderId="5" xfId="0" applyFont="1" applyBorder="1" applyAlignment="1">
      <alignment vertical="top" wrapText="1"/>
    </xf>
    <xf numFmtId="0" fontId="2" fillId="4" borderId="0" xfId="0" applyFont="1" applyFill="1" applyBorder="1" applyAlignment="1">
      <alignment vertical="top"/>
    </xf>
    <xf numFmtId="0" fontId="1" fillId="0" borderId="0" xfId="0" applyFont="1" applyFill="1" applyBorder="1" applyAlignment="1">
      <alignment vertical="top"/>
    </xf>
    <xf numFmtId="0" fontId="1" fillId="0" borderId="1" xfId="0" applyFont="1" applyFill="1" applyBorder="1" applyAlignment="1">
      <alignment vertical="top"/>
    </xf>
    <xf numFmtId="0" fontId="1" fillId="2" borderId="1" xfId="0" applyFont="1" applyFill="1" applyBorder="1" applyAlignment="1">
      <alignment vertical="top"/>
    </xf>
    <xf numFmtId="0" fontId="1" fillId="0" borderId="0" xfId="0" applyFont="1" applyFill="1" applyBorder="1" applyAlignment="1">
      <alignment vertical="top" wrapText="1"/>
    </xf>
    <xf numFmtId="0" fontId="1" fillId="0" borderId="1" xfId="0" applyFont="1" applyFill="1" applyBorder="1" applyAlignment="1">
      <alignment vertical="top" wrapText="1"/>
    </xf>
    <xf numFmtId="0" fontId="2" fillId="6" borderId="0" xfId="0" applyFont="1" applyFill="1" applyBorder="1" applyAlignment="1">
      <alignment vertical="top" wrapText="1"/>
    </xf>
    <xf numFmtId="0" fontId="2" fillId="6" borderId="1" xfId="0" applyFont="1" applyFill="1" applyBorder="1" applyAlignment="1">
      <alignment vertical="top" wrapText="1"/>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Relationship Id="rId3" Type="http://schemas.openxmlformats.org/officeDocument/2006/relationships/styles" Target="styles.xml"></Relationship><Relationship Id="rId2" Type="http://schemas.openxmlformats.org/officeDocument/2006/relationships/theme" Target="theme/theme1.xml"></Relationship><Relationship Id="rId1" Type="http://schemas.openxmlformats.org/officeDocument/2006/relationships/worksheet" Target="worksheets/sheet1.xml"></Relationship><Relationship Id="rId5" Type="http://schemas.openxmlformats.org/officeDocument/2006/relationships/calcChain" Target="calcChain.xml"></Relationship><Relationship Id="rId4" Type="http://schemas.openxmlformats.org/officeDocument/2006/relationships/sharedStrings" Target="sharedStrings.xml"></Relationship><Relationship Id="rId6" Type="http://schemas.openxmlformats.org/officeDocument/2006/relationships/customXml" Target="../customXml/item1.xml" /></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8"/>
  <sheetViews>
    <sheetView tabSelected="1" workbookViewId="0">
      <selection sqref="A1:N1"/>
    </sheetView>
  </sheetViews>
  <sheetFormatPr baseColWidth="10" defaultColWidth="11.44140625" defaultRowHeight="13.8" x14ac:dyDescent="0.3"/>
  <cols>
    <col min="1" max="1" width="18.6640625" style="1" customWidth="1"/>
    <col min="2" max="2" width="24.88671875" style="1" customWidth="1"/>
    <col min="3" max="3" width="6.88671875" style="1" customWidth="1"/>
    <col min="4" max="4" width="7.6640625" style="1" customWidth="1"/>
    <col min="5" max="5" width="7.109375" style="106" customWidth="1"/>
    <col min="6" max="6" width="6.88671875" style="1" customWidth="1"/>
    <col min="7" max="7" width="7.44140625" style="1" customWidth="1"/>
    <col min="8" max="8" width="6.6640625" style="1" customWidth="1"/>
    <col min="9" max="9" width="6.5546875" style="1" customWidth="1"/>
    <col min="10" max="10" width="7.44140625" style="1" customWidth="1"/>
    <col min="11" max="11" width="7.6640625" style="1" customWidth="1"/>
    <col min="12" max="12" width="6.44140625" style="1" customWidth="1"/>
    <col min="13" max="13" width="7.6640625" style="1" customWidth="1"/>
    <col min="14" max="14" width="7.5546875" style="1" customWidth="1"/>
    <col min="15" max="16384" width="11.44140625" style="1"/>
  </cols>
  <sheetData>
    <row r="1" spans="1:16" ht="25.8" customHeight="1" x14ac:dyDescent="0.3">
      <c r="A1" s="108" t="s">
        <v>58</v>
      </c>
      <c r="B1" s="109"/>
      <c r="C1" s="109"/>
      <c r="D1" s="109"/>
      <c r="E1" s="109"/>
      <c r="F1" s="109"/>
      <c r="G1" s="109"/>
      <c r="H1" s="109"/>
      <c r="I1" s="109"/>
      <c r="J1" s="109"/>
      <c r="K1" s="109"/>
      <c r="L1" s="109"/>
      <c r="M1" s="109"/>
      <c r="N1" s="109"/>
    </row>
    <row r="2" spans="1:16" ht="15.75" customHeight="1" x14ac:dyDescent="0.3">
      <c r="A2" s="115" t="s">
        <v>55</v>
      </c>
      <c r="B2" s="116"/>
      <c r="C2" s="118">
        <v>2013</v>
      </c>
      <c r="D2" s="119"/>
      <c r="E2" s="120"/>
      <c r="F2" s="118">
        <v>2014</v>
      </c>
      <c r="G2" s="119"/>
      <c r="H2" s="120"/>
      <c r="I2" s="118">
        <v>2015</v>
      </c>
      <c r="J2" s="119"/>
      <c r="K2" s="120"/>
      <c r="L2" s="118">
        <v>2016</v>
      </c>
      <c r="M2" s="119"/>
      <c r="N2" s="120"/>
    </row>
    <row r="3" spans="1:16" x14ac:dyDescent="0.3">
      <c r="A3" s="117"/>
      <c r="B3" s="116"/>
      <c r="C3" s="110" t="s">
        <v>16</v>
      </c>
      <c r="D3" s="111"/>
      <c r="E3" s="112"/>
      <c r="F3" s="110" t="s">
        <v>16</v>
      </c>
      <c r="G3" s="111"/>
      <c r="H3" s="112"/>
      <c r="I3" s="110" t="s">
        <v>17</v>
      </c>
      <c r="J3" s="111"/>
      <c r="K3" s="112"/>
      <c r="L3" s="110" t="s">
        <v>27</v>
      </c>
      <c r="M3" s="111"/>
      <c r="N3" s="112"/>
    </row>
    <row r="4" spans="1:16" x14ac:dyDescent="0.3">
      <c r="A4" s="113" t="s">
        <v>0</v>
      </c>
      <c r="B4" s="114"/>
      <c r="C4" s="2" t="s">
        <v>9</v>
      </c>
      <c r="D4" s="2" t="s">
        <v>10</v>
      </c>
      <c r="E4" s="8" t="s">
        <v>15</v>
      </c>
      <c r="F4" s="3" t="s">
        <v>9</v>
      </c>
      <c r="G4" s="3" t="s">
        <v>10</v>
      </c>
      <c r="H4" s="8" t="s">
        <v>15</v>
      </c>
      <c r="I4" s="3" t="s">
        <v>9</v>
      </c>
      <c r="J4" s="3" t="s">
        <v>10</v>
      </c>
      <c r="K4" s="8" t="s">
        <v>15</v>
      </c>
      <c r="L4" s="3" t="s">
        <v>9</v>
      </c>
      <c r="M4" s="3" t="s">
        <v>10</v>
      </c>
      <c r="N4" s="8" t="s">
        <v>15</v>
      </c>
    </row>
    <row r="5" spans="1:16" x14ac:dyDescent="0.3">
      <c r="A5" s="102" t="s">
        <v>1</v>
      </c>
      <c r="B5" s="14" t="s">
        <v>18</v>
      </c>
      <c r="C5" s="11">
        <v>1870</v>
      </c>
      <c r="D5" s="12">
        <f>C5/C11</f>
        <v>0.36840031520882582</v>
      </c>
      <c r="E5" s="15">
        <f>C5/SUM(C5:C6)</f>
        <v>0.78869675242513704</v>
      </c>
      <c r="F5" s="11">
        <v>2043</v>
      </c>
      <c r="G5" s="12">
        <f>F5/F11</f>
        <v>0.33519278096800659</v>
      </c>
      <c r="H5" s="15">
        <f>F5/SUM(F5:F6)</f>
        <v>0.75694701741385695</v>
      </c>
      <c r="I5" s="11">
        <v>1957</v>
      </c>
      <c r="J5" s="12">
        <f>I5/I11</f>
        <v>0.26636722471757179</v>
      </c>
      <c r="K5" s="15">
        <f>I5/SUM(I5:I6)</f>
        <v>0.79844961240310075</v>
      </c>
      <c r="L5" s="83">
        <v>2653</v>
      </c>
      <c r="M5" s="85">
        <f>L5/L11</f>
        <v>0.30281931286382835</v>
      </c>
      <c r="N5" s="15">
        <f>L5/SUM(L5:L6)</f>
        <v>0.77937720329024673</v>
      </c>
    </row>
    <row r="6" spans="1:16" x14ac:dyDescent="0.3">
      <c r="B6" s="14" t="s">
        <v>19</v>
      </c>
      <c r="C6" s="11">
        <v>501</v>
      </c>
      <c r="D6" s="12">
        <f>C6/C11</f>
        <v>9.8699763593380618E-2</v>
      </c>
      <c r="E6" s="13"/>
      <c r="F6" s="11">
        <v>656</v>
      </c>
      <c r="G6" s="12">
        <f>F6/F11</f>
        <v>0.10762920426579163</v>
      </c>
      <c r="H6" s="13"/>
      <c r="I6" s="11">
        <v>494</v>
      </c>
      <c r="J6" s="12">
        <f>I6/I11</f>
        <v>6.723832856948414E-2</v>
      </c>
      <c r="K6" s="13"/>
      <c r="L6" s="83">
        <v>751</v>
      </c>
      <c r="M6" s="85">
        <f>L6/L11</f>
        <v>8.5720808126926146E-2</v>
      </c>
      <c r="N6" s="13"/>
      <c r="P6" s="69"/>
    </row>
    <row r="7" spans="1:16" x14ac:dyDescent="0.3">
      <c r="B7" s="103" t="s">
        <v>20</v>
      </c>
      <c r="C7" s="4">
        <v>359</v>
      </c>
      <c r="D7" s="16">
        <f>C7/C11</f>
        <v>7.0724980299448389E-2</v>
      </c>
      <c r="E7" s="103"/>
      <c r="F7" s="4">
        <v>503</v>
      </c>
      <c r="G7" s="5">
        <f>F7/F11</f>
        <v>8.2526661197703036E-2</v>
      </c>
      <c r="H7" s="9"/>
      <c r="I7" s="4">
        <v>606</v>
      </c>
      <c r="J7" s="5">
        <f>I7/I11</f>
        <v>8.2482645977950186E-2</v>
      </c>
      <c r="K7" s="9"/>
      <c r="L7" s="84">
        <v>893</v>
      </c>
      <c r="M7" s="87">
        <f>L7/L11</f>
        <v>0.10192900353840886</v>
      </c>
      <c r="N7" s="9"/>
    </row>
    <row r="8" spans="1:16" x14ac:dyDescent="0.3">
      <c r="B8" s="103" t="s">
        <v>21</v>
      </c>
      <c r="C8" s="4">
        <v>662</v>
      </c>
      <c r="D8" s="16">
        <f>C8/C11</f>
        <v>0.13041765169424743</v>
      </c>
      <c r="E8" s="103"/>
      <c r="F8" s="4">
        <v>874</v>
      </c>
      <c r="G8" s="5">
        <f>F8/F11</f>
        <v>0.14339622641509434</v>
      </c>
      <c r="H8" s="9"/>
      <c r="I8" s="4">
        <v>1218</v>
      </c>
      <c r="J8" s="5">
        <f>I8/I11</f>
        <v>0.1657819518170682</v>
      </c>
      <c r="K8" s="9"/>
      <c r="L8" s="84">
        <v>1354</v>
      </c>
      <c r="M8" s="87">
        <f>L8/L11</f>
        <v>0.15454856751512386</v>
      </c>
      <c r="N8" s="9"/>
    </row>
    <row r="9" spans="1:16" x14ac:dyDescent="0.3">
      <c r="B9" s="103" t="s">
        <v>22</v>
      </c>
      <c r="C9" s="4">
        <v>1056</v>
      </c>
      <c r="D9" s="16">
        <f>C9/C11</f>
        <v>0.20803782505910165</v>
      </c>
      <c r="E9" s="103"/>
      <c r="F9" s="4">
        <v>1428</v>
      </c>
      <c r="G9" s="5">
        <f>F9/F11</f>
        <v>0.23429040196882692</v>
      </c>
      <c r="H9" s="9"/>
      <c r="I9" s="4">
        <v>2195</v>
      </c>
      <c r="J9" s="5">
        <f>I9/I11</f>
        <v>0.29876139921056216</v>
      </c>
      <c r="K9" s="9"/>
      <c r="L9" s="84">
        <v>2263</v>
      </c>
      <c r="M9" s="87">
        <f>L9/L11</f>
        <v>0.25830384659285471</v>
      </c>
      <c r="N9" s="9"/>
    </row>
    <row r="10" spans="1:16" x14ac:dyDescent="0.3">
      <c r="B10" s="103" t="s">
        <v>23</v>
      </c>
      <c r="C10" s="4">
        <v>628</v>
      </c>
      <c r="D10" s="16">
        <f>C10/C11</f>
        <v>0.12371946414499606</v>
      </c>
      <c r="E10" s="103"/>
      <c r="F10" s="4">
        <v>591</v>
      </c>
      <c r="G10" s="5">
        <f>F10/F11</f>
        <v>9.6964725184577522E-2</v>
      </c>
      <c r="H10" s="9"/>
      <c r="I10" s="4">
        <v>877</v>
      </c>
      <c r="J10" s="5">
        <f>I10/I11</f>
        <v>0.11936844970736354</v>
      </c>
      <c r="K10" s="9"/>
      <c r="L10" s="84">
        <v>847</v>
      </c>
      <c r="M10" s="87">
        <f>L10/L11</f>
        <v>9.6678461362858126E-2</v>
      </c>
      <c r="N10" s="9"/>
    </row>
    <row r="11" spans="1:16" x14ac:dyDescent="0.3">
      <c r="B11" s="26" t="s">
        <v>11</v>
      </c>
      <c r="C11" s="27">
        <f>SUM(C5:C10)</f>
        <v>5076</v>
      </c>
      <c r="D11" s="28">
        <f>SUM(D5:D10)</f>
        <v>0.99999999999999989</v>
      </c>
      <c r="E11" s="29"/>
      <c r="F11" s="27">
        <f>SUM(F5:F10)</f>
        <v>6095</v>
      </c>
      <c r="G11" s="30">
        <f>SUM(G5:G10)</f>
        <v>1</v>
      </c>
      <c r="H11" s="31"/>
      <c r="I11" s="27">
        <f>SUM(I5:I10)</f>
        <v>7347</v>
      </c>
      <c r="J11" s="30">
        <f>SUM(J5:J10)</f>
        <v>1</v>
      </c>
      <c r="K11" s="31"/>
      <c r="L11" s="88">
        <f>SUM(L5:L10)</f>
        <v>8761</v>
      </c>
      <c r="M11" s="86">
        <f>SUM(M5:M10)</f>
        <v>1</v>
      </c>
      <c r="N11" s="31"/>
    </row>
    <row r="12" spans="1:16" ht="14.4" thickBot="1" x14ac:dyDescent="0.35">
      <c r="A12" s="20"/>
      <c r="B12" s="23" t="s">
        <v>25</v>
      </c>
      <c r="C12" s="24">
        <f>SUM(C5:C8)</f>
        <v>3392</v>
      </c>
      <c r="D12" s="22">
        <f>C12/C11</f>
        <v>0.66824271079590225</v>
      </c>
      <c r="E12" s="25"/>
      <c r="F12" s="24">
        <f>SUM(F5:F8)</f>
        <v>4076</v>
      </c>
      <c r="G12" s="22">
        <f>F12/F11</f>
        <v>0.66874487284659556</v>
      </c>
      <c r="H12" s="21"/>
      <c r="I12" s="24">
        <f>SUM(I5:I8)</f>
        <v>4275</v>
      </c>
      <c r="J12" s="22">
        <f>I12/I11</f>
        <v>0.58187015108207429</v>
      </c>
      <c r="K12" s="21"/>
      <c r="L12" s="89">
        <f>SUM(L5:L8)</f>
        <v>5651</v>
      </c>
      <c r="M12" s="90">
        <f>L12/L11</f>
        <v>0.64501769204428716</v>
      </c>
      <c r="N12" s="21"/>
    </row>
    <row r="13" spans="1:16" ht="28.2" thickTop="1" x14ac:dyDescent="0.3">
      <c r="A13" s="6" t="s">
        <v>2</v>
      </c>
      <c r="B13" s="10" t="s">
        <v>3</v>
      </c>
      <c r="C13" s="4">
        <v>282</v>
      </c>
      <c r="D13" s="5">
        <f>C13/C21</f>
        <v>5.7189211113364426E-2</v>
      </c>
      <c r="E13" s="9"/>
      <c r="F13" s="17">
        <v>351</v>
      </c>
      <c r="G13" s="5">
        <f>F13/F21</f>
        <v>5.7008283254831899E-2</v>
      </c>
      <c r="H13" s="9"/>
      <c r="I13" s="4">
        <v>419</v>
      </c>
      <c r="J13" s="5">
        <f>I13/I21</f>
        <v>5.2757491815663561E-2</v>
      </c>
      <c r="K13" s="9"/>
      <c r="L13" s="84">
        <v>602</v>
      </c>
      <c r="M13" s="69">
        <f>L13/L21</f>
        <v>6.477297180976975E-2</v>
      </c>
      <c r="N13" s="9"/>
    </row>
    <row r="14" spans="1:16" ht="27.6" x14ac:dyDescent="0.3">
      <c r="A14" s="7" t="s">
        <v>12</v>
      </c>
      <c r="B14" s="10" t="s">
        <v>4</v>
      </c>
      <c r="C14" s="17">
        <v>777</v>
      </c>
      <c r="D14" s="18">
        <f>C14/C21</f>
        <v>0.15757452849320625</v>
      </c>
      <c r="E14" s="19"/>
      <c r="F14" s="17">
        <v>964</v>
      </c>
      <c r="G14" s="18">
        <f>F14/F21</f>
        <v>0.15656975799902551</v>
      </c>
      <c r="H14" s="19"/>
      <c r="I14" s="17">
        <v>1016</v>
      </c>
      <c r="J14" s="18">
        <f>I14/I21</f>
        <v>0.12792747418786199</v>
      </c>
      <c r="K14" s="19"/>
      <c r="L14" s="91">
        <v>1243</v>
      </c>
      <c r="M14" s="92">
        <f>L14/L21</f>
        <v>0.13374219926834516</v>
      </c>
      <c r="N14" s="19"/>
    </row>
    <row r="15" spans="1:16" ht="27.6" x14ac:dyDescent="0.3">
      <c r="B15" s="10" t="s">
        <v>13</v>
      </c>
      <c r="C15" s="17">
        <v>268</v>
      </c>
      <c r="D15" s="18">
        <f>C15/C21</f>
        <v>5.4350030419793145E-2</v>
      </c>
      <c r="E15" s="19"/>
      <c r="F15" s="17">
        <v>318</v>
      </c>
      <c r="G15" s="18">
        <f>F15/F21</f>
        <v>5.1648530128309243E-2</v>
      </c>
      <c r="H15" s="19"/>
      <c r="I15" s="17">
        <v>253</v>
      </c>
      <c r="J15" s="18">
        <f>I15/I21</f>
        <v>3.1855955678670361E-2</v>
      </c>
      <c r="K15" s="19"/>
      <c r="L15" s="91">
        <v>409</v>
      </c>
      <c r="M15" s="92">
        <f>L15/L21</f>
        <v>4.4006886163115988E-2</v>
      </c>
      <c r="N15" s="19"/>
    </row>
    <row r="16" spans="1:16" x14ac:dyDescent="0.3">
      <c r="B16" s="10" t="s">
        <v>5</v>
      </c>
      <c r="C16" s="4">
        <v>517</v>
      </c>
      <c r="D16" s="5">
        <f>C16/C21</f>
        <v>0.10484688704116812</v>
      </c>
      <c r="E16" s="9"/>
      <c r="F16" s="17">
        <v>780</v>
      </c>
      <c r="G16" s="5">
        <f>F16/F21</f>
        <v>0.12668507389962644</v>
      </c>
      <c r="H16" s="9"/>
      <c r="I16" s="4">
        <v>1114</v>
      </c>
      <c r="J16" s="5">
        <f>I16/I21</f>
        <v>0.14026693528078571</v>
      </c>
      <c r="K16" s="9"/>
      <c r="L16" s="84">
        <v>1123</v>
      </c>
      <c r="M16" s="69">
        <f>L16/L21</f>
        <v>0.12083064342586615</v>
      </c>
      <c r="N16" s="9"/>
    </row>
    <row r="17" spans="1:17" x14ac:dyDescent="0.3">
      <c r="B17" s="10" t="s">
        <v>14</v>
      </c>
      <c r="C17" s="4">
        <v>559</v>
      </c>
      <c r="D17" s="5">
        <f>C17/C21</f>
        <v>0.11336442912188197</v>
      </c>
      <c r="E17" s="9"/>
      <c r="F17" s="17">
        <v>809</v>
      </c>
      <c r="G17" s="5">
        <f>F17/F21</f>
        <v>0.13139515998050999</v>
      </c>
      <c r="H17" s="9"/>
      <c r="I17" s="4">
        <v>931</v>
      </c>
      <c r="J17" s="5">
        <f>I17/I21</f>
        <v>0.11722488038277512</v>
      </c>
      <c r="K17" s="9"/>
      <c r="L17" s="84">
        <v>1057</v>
      </c>
      <c r="M17" s="69">
        <f>L17/L21</f>
        <v>0.11372928771250269</v>
      </c>
      <c r="N17" s="9"/>
    </row>
    <row r="18" spans="1:17" x14ac:dyDescent="0.3">
      <c r="B18" s="10" t="s">
        <v>6</v>
      </c>
      <c r="C18" s="4">
        <v>968</v>
      </c>
      <c r="D18" s="5">
        <f>C18/C21</f>
        <v>0.19630906509835733</v>
      </c>
      <c r="E18" s="9"/>
      <c r="F18" s="17">
        <v>1474</v>
      </c>
      <c r="G18" s="5">
        <f>F18/F21</f>
        <v>0.23940230631801201</v>
      </c>
      <c r="H18" s="9"/>
      <c r="I18" s="4">
        <v>1731</v>
      </c>
      <c r="J18" s="5">
        <f>I18/I21</f>
        <v>0.21795517501888692</v>
      </c>
      <c r="K18" s="9"/>
      <c r="L18" s="84">
        <v>1889</v>
      </c>
      <c r="M18" s="69">
        <f>L18/L21</f>
        <v>0.20324940822035722</v>
      </c>
      <c r="N18" s="9"/>
    </row>
    <row r="19" spans="1:17" ht="27.6" x14ac:dyDescent="0.3">
      <c r="B19" s="10" t="s">
        <v>7</v>
      </c>
      <c r="C19" s="17">
        <v>852</v>
      </c>
      <c r="D19" s="18">
        <f>C19/C21</f>
        <v>0.17278442506590955</v>
      </c>
      <c r="E19" s="19"/>
      <c r="F19" s="17">
        <v>875</v>
      </c>
      <c r="G19" s="18">
        <f>F19/F21</f>
        <v>0.14211466623355531</v>
      </c>
      <c r="H19" s="19"/>
      <c r="I19" s="17">
        <v>1469</v>
      </c>
      <c r="J19" s="18">
        <f>I19/I21</f>
        <v>0.18496600352556031</v>
      </c>
      <c r="K19" s="19"/>
      <c r="L19" s="91">
        <v>1703</v>
      </c>
      <c r="M19" s="92">
        <f>L19/L21</f>
        <v>0.18323649666451475</v>
      </c>
      <c r="N19" s="19"/>
      <c r="O19" s="69"/>
      <c r="P19" s="69"/>
      <c r="Q19" s="69"/>
    </row>
    <row r="20" spans="1:17" x14ac:dyDescent="0.3">
      <c r="B20" s="10" t="s">
        <v>8</v>
      </c>
      <c r="C20" s="4">
        <v>708</v>
      </c>
      <c r="D20" s="5">
        <f>C20/C21</f>
        <v>0.14358142364631921</v>
      </c>
      <c r="E20" s="9"/>
      <c r="F20" s="17">
        <v>586</v>
      </c>
      <c r="G20" s="5">
        <f>F20/F21</f>
        <v>9.5176222186129603E-2</v>
      </c>
      <c r="H20" s="9"/>
      <c r="I20" s="4">
        <v>1009</v>
      </c>
      <c r="J20" s="5">
        <f>I20/I21</f>
        <v>0.12704608410979601</v>
      </c>
      <c r="K20" s="9"/>
      <c r="L20" s="84">
        <v>1268</v>
      </c>
      <c r="M20" s="69">
        <f>L20/L21</f>
        <v>0.1364321067355283</v>
      </c>
      <c r="N20" s="9"/>
    </row>
    <row r="21" spans="1:17" ht="14.4" thickBot="1" x14ac:dyDescent="0.35">
      <c r="A21" s="20"/>
      <c r="B21" s="94" t="s">
        <v>11</v>
      </c>
      <c r="C21" s="32">
        <f>SUM(C13:C20)</f>
        <v>4931</v>
      </c>
      <c r="D21" s="95">
        <f>SUM(D13:D20)</f>
        <v>1</v>
      </c>
      <c r="E21" s="96"/>
      <c r="F21" s="32">
        <f>SUM(F13:F20)</f>
        <v>6157</v>
      </c>
      <c r="G21" s="95">
        <f>SUM(G13:G20)</f>
        <v>1</v>
      </c>
      <c r="H21" s="96"/>
      <c r="I21" s="32">
        <f>SUM(I13:I20)</f>
        <v>7942</v>
      </c>
      <c r="J21" s="95">
        <f>SUM(J13:J20)</f>
        <v>1</v>
      </c>
      <c r="K21" s="96"/>
      <c r="L21" s="97">
        <f>SUM(L13:L20)</f>
        <v>9294</v>
      </c>
      <c r="M21" s="98">
        <f>SUM(M13:M20)</f>
        <v>1</v>
      </c>
      <c r="N21" s="96"/>
    </row>
    <row r="22" spans="1:17" ht="14.25" customHeight="1" thickTop="1" x14ac:dyDescent="0.3">
      <c r="A22" s="122" t="s">
        <v>26</v>
      </c>
      <c r="B22" s="10" t="s">
        <v>3</v>
      </c>
      <c r="C22" s="4">
        <v>282</v>
      </c>
      <c r="D22" s="5">
        <f>C22/C26</f>
        <v>0.15292841648590022</v>
      </c>
      <c r="E22" s="9"/>
      <c r="F22" s="17">
        <v>351</v>
      </c>
      <c r="G22" s="5">
        <f>F22/F26</f>
        <v>0.145462080397845</v>
      </c>
      <c r="H22" s="9"/>
      <c r="I22" s="17">
        <v>419</v>
      </c>
      <c r="J22" s="5">
        <f>I22/I26</f>
        <v>0.14953604568165596</v>
      </c>
      <c r="K22" s="9"/>
      <c r="L22" s="91">
        <v>602</v>
      </c>
      <c r="M22" s="92">
        <f>L22/L26</f>
        <v>0.17826473201066034</v>
      </c>
      <c r="N22" s="9"/>
    </row>
    <row r="23" spans="1:17" ht="27.6" x14ac:dyDescent="0.3">
      <c r="A23" s="122"/>
      <c r="B23" s="10" t="s">
        <v>4</v>
      </c>
      <c r="C23" s="17">
        <v>777</v>
      </c>
      <c r="D23" s="18">
        <f>C23/C26</f>
        <v>0.42136659436008678</v>
      </c>
      <c r="E23" s="19"/>
      <c r="F23" s="17">
        <v>964</v>
      </c>
      <c r="G23" s="18">
        <f>F23/F26</f>
        <v>0.39950269374222958</v>
      </c>
      <c r="H23" s="19"/>
      <c r="I23" s="17">
        <v>1016</v>
      </c>
      <c r="J23" s="18">
        <f>I23/I26</f>
        <v>0.36259814418272662</v>
      </c>
      <c r="K23" s="9"/>
      <c r="L23" s="91">
        <v>1243</v>
      </c>
      <c r="M23" s="92">
        <f>L23/L26</f>
        <v>0.36807817589576547</v>
      </c>
      <c r="N23" s="9"/>
    </row>
    <row r="24" spans="1:17" ht="27.6" x14ac:dyDescent="0.3">
      <c r="A24" s="122"/>
      <c r="B24" s="10" t="s">
        <v>13</v>
      </c>
      <c r="C24" s="17">
        <v>268</v>
      </c>
      <c r="D24" s="18">
        <f>C24/C26</f>
        <v>0.14533622559652928</v>
      </c>
      <c r="E24" s="19"/>
      <c r="F24" s="17">
        <v>318</v>
      </c>
      <c r="G24" s="18">
        <f>F24/F26</f>
        <v>0.13178615830915871</v>
      </c>
      <c r="H24" s="19"/>
      <c r="I24" s="17">
        <v>253</v>
      </c>
      <c r="J24" s="18">
        <f>I24/I26</f>
        <v>9.0292648108493939E-2</v>
      </c>
      <c r="K24" s="9"/>
      <c r="L24" s="91">
        <v>409</v>
      </c>
      <c r="M24" s="92">
        <f>L24/L26</f>
        <v>0.1211134142730234</v>
      </c>
      <c r="N24" s="9"/>
    </row>
    <row r="25" spans="1:17" x14ac:dyDescent="0.3">
      <c r="A25" s="122"/>
      <c r="B25" s="10" t="s">
        <v>5</v>
      </c>
      <c r="C25" s="4">
        <v>517</v>
      </c>
      <c r="D25" s="5">
        <f>C25/C26</f>
        <v>0.28036876355748375</v>
      </c>
      <c r="E25" s="9"/>
      <c r="F25" s="17">
        <v>780</v>
      </c>
      <c r="G25" s="5">
        <f>F25/F26</f>
        <v>0.32324906755076666</v>
      </c>
      <c r="H25" s="9"/>
      <c r="I25" s="17">
        <v>1114</v>
      </c>
      <c r="J25" s="5">
        <f>I25/I26</f>
        <v>0.39757316202712351</v>
      </c>
      <c r="K25" s="9"/>
      <c r="L25" s="91">
        <v>1123</v>
      </c>
      <c r="M25" s="92">
        <f>L25/L26</f>
        <v>0.33254367782055078</v>
      </c>
      <c r="N25" s="9"/>
    </row>
    <row r="26" spans="1:17" x14ac:dyDescent="0.3">
      <c r="A26" s="122"/>
      <c r="B26" s="33" t="s">
        <v>11</v>
      </c>
      <c r="C26" s="27">
        <f>SUM(C22:C25)</f>
        <v>1844</v>
      </c>
      <c r="D26" s="30">
        <f>SUM(D22:D25)</f>
        <v>1</v>
      </c>
      <c r="E26" s="31"/>
      <c r="F26" s="27">
        <f>SUM(F22:F25)</f>
        <v>2413</v>
      </c>
      <c r="G26" s="30">
        <f>SUM(G22:G25)</f>
        <v>1</v>
      </c>
      <c r="H26" s="31"/>
      <c r="I26" s="27">
        <f>SUM(I22:I25)</f>
        <v>2802</v>
      </c>
      <c r="J26" s="30">
        <f>SUM(J22:J25)</f>
        <v>1</v>
      </c>
      <c r="K26" s="31"/>
      <c r="L26" s="88">
        <f>SUM(L22:L25)</f>
        <v>3377</v>
      </c>
      <c r="M26" s="86">
        <f>SUM(M22:M25)</f>
        <v>1</v>
      </c>
      <c r="N26" s="31"/>
    </row>
    <row r="27" spans="1:17" ht="15" customHeight="1" x14ac:dyDescent="0.3">
      <c r="A27" s="122"/>
      <c r="B27" s="44" t="s">
        <v>24</v>
      </c>
      <c r="C27" s="45">
        <f>C26/C21</f>
        <v>0.37396065706753195</v>
      </c>
      <c r="D27" s="46"/>
      <c r="E27" s="47"/>
      <c r="F27" s="45">
        <f>F26/F21</f>
        <v>0.39191164528179306</v>
      </c>
      <c r="G27" s="46"/>
      <c r="H27" s="48"/>
      <c r="I27" s="45">
        <f>I26/I21</f>
        <v>0.35280785696298161</v>
      </c>
      <c r="J27" s="46"/>
      <c r="K27" s="48"/>
      <c r="L27" s="93">
        <f>L26/L21</f>
        <v>0.36335270066709707</v>
      </c>
      <c r="M27" s="46"/>
      <c r="N27" s="48"/>
    </row>
    <row r="28" spans="1:17" ht="70.2" customHeight="1" x14ac:dyDescent="0.3">
      <c r="A28" s="122" t="s">
        <v>54</v>
      </c>
      <c r="B28" s="122"/>
      <c r="C28" s="122"/>
      <c r="D28" s="122"/>
      <c r="E28" s="122"/>
      <c r="F28" s="122"/>
      <c r="G28" s="122"/>
      <c r="H28" s="122"/>
      <c r="I28" s="122"/>
      <c r="J28" s="122"/>
      <c r="K28" s="122"/>
      <c r="L28" s="122"/>
      <c r="M28" s="122"/>
      <c r="N28" s="122"/>
    </row>
    <row r="29" spans="1:17" ht="13.2" customHeight="1" x14ac:dyDescent="0.3">
      <c r="A29" s="107"/>
      <c r="B29" s="107"/>
      <c r="C29" s="107"/>
      <c r="D29" s="107"/>
      <c r="E29" s="107"/>
      <c r="F29" s="107"/>
      <c r="G29" s="107"/>
      <c r="H29" s="107"/>
      <c r="I29" s="107"/>
      <c r="J29" s="107"/>
      <c r="K29" s="107"/>
      <c r="L29" s="107"/>
      <c r="M29" s="107"/>
      <c r="N29" s="107"/>
    </row>
    <row r="30" spans="1:17" s="105" customFormat="1" ht="15.75" customHeight="1" x14ac:dyDescent="0.3">
      <c r="A30" s="129" t="s">
        <v>57</v>
      </c>
      <c r="B30" s="130"/>
      <c r="C30" s="123">
        <v>2013</v>
      </c>
      <c r="D30" s="124"/>
      <c r="E30" s="125"/>
      <c r="F30" s="123">
        <v>2014</v>
      </c>
      <c r="G30" s="124"/>
      <c r="H30" s="125"/>
      <c r="I30" s="123">
        <v>2015</v>
      </c>
      <c r="J30" s="124"/>
      <c r="K30" s="125"/>
      <c r="L30" s="123">
        <v>2016</v>
      </c>
      <c r="M30" s="126"/>
      <c r="N30" s="125"/>
    </row>
    <row r="31" spans="1:17" ht="14.25" customHeight="1" x14ac:dyDescent="0.3">
      <c r="A31" s="129"/>
      <c r="B31" s="130"/>
      <c r="C31" s="110" t="s">
        <v>16</v>
      </c>
      <c r="D31" s="111"/>
      <c r="E31" s="112"/>
      <c r="F31" s="110" t="s">
        <v>16</v>
      </c>
      <c r="G31" s="111"/>
      <c r="H31" s="112"/>
      <c r="I31" s="110" t="s">
        <v>17</v>
      </c>
      <c r="J31" s="111"/>
      <c r="K31" s="112"/>
      <c r="L31" s="110" t="s">
        <v>27</v>
      </c>
      <c r="M31" s="111"/>
      <c r="N31" s="112"/>
    </row>
    <row r="32" spans="1:17" s="38" customFormat="1" x14ac:dyDescent="0.3">
      <c r="A32" s="127" t="s">
        <v>56</v>
      </c>
      <c r="B32" s="128"/>
      <c r="C32" s="38" t="s">
        <v>9</v>
      </c>
      <c r="D32" s="38" t="s">
        <v>10</v>
      </c>
      <c r="E32" s="104"/>
      <c r="F32" s="38" t="s">
        <v>9</v>
      </c>
      <c r="G32" s="38" t="s">
        <v>10</v>
      </c>
      <c r="H32" s="104"/>
      <c r="I32" s="38" t="s">
        <v>9</v>
      </c>
      <c r="J32" s="38" t="s">
        <v>10</v>
      </c>
      <c r="K32" s="19"/>
      <c r="L32" s="38" t="s">
        <v>9</v>
      </c>
      <c r="M32" s="18" t="s">
        <v>10</v>
      </c>
      <c r="N32" s="19"/>
    </row>
    <row r="33" spans="1:14" x14ac:dyDescent="0.3">
      <c r="A33" s="121" t="s">
        <v>28</v>
      </c>
      <c r="B33" s="114"/>
      <c r="C33" s="37">
        <v>1259</v>
      </c>
      <c r="D33" s="16">
        <f>C33/C38</f>
        <v>0.34702315325248073</v>
      </c>
      <c r="E33" s="36"/>
      <c r="F33" s="37">
        <v>1276</v>
      </c>
      <c r="G33" s="16">
        <f>F33/F38</f>
        <v>0.40012543116964566</v>
      </c>
      <c r="H33" s="36"/>
      <c r="I33" s="37">
        <v>1093</v>
      </c>
      <c r="J33" s="16">
        <f>I33/I38</f>
        <v>0.43930868167202575</v>
      </c>
      <c r="K33" s="9"/>
      <c r="L33" s="1">
        <v>1105</v>
      </c>
      <c r="M33" s="69">
        <f>L33/L38</f>
        <v>0.30771372876636033</v>
      </c>
      <c r="N33" s="70"/>
    </row>
    <row r="34" spans="1:14" x14ac:dyDescent="0.3">
      <c r="A34" s="121" t="s">
        <v>29</v>
      </c>
      <c r="B34" s="114"/>
      <c r="C34" s="37">
        <v>490</v>
      </c>
      <c r="D34" s="16">
        <f>C34/C38</f>
        <v>0.13506063947078281</v>
      </c>
      <c r="E34" s="36"/>
      <c r="F34" s="37">
        <v>1103</v>
      </c>
      <c r="G34" s="16">
        <f>F34/F38</f>
        <v>0.34587645029789904</v>
      </c>
      <c r="H34" s="36"/>
      <c r="I34" s="37">
        <v>732</v>
      </c>
      <c r="J34" s="16">
        <f>I34/I38</f>
        <v>0.29421221864951769</v>
      </c>
      <c r="K34" s="9"/>
      <c r="L34" s="1">
        <v>1387</v>
      </c>
      <c r="M34" s="69">
        <f>L34/L38</f>
        <v>0.38624338624338622</v>
      </c>
      <c r="N34" s="70"/>
    </row>
    <row r="35" spans="1:14" x14ac:dyDescent="0.3">
      <c r="A35" s="121" t="s">
        <v>30</v>
      </c>
      <c r="B35" s="114"/>
      <c r="C35" s="37">
        <v>600</v>
      </c>
      <c r="D35" s="16">
        <f>C35/C38</f>
        <v>0.16538037486218302</v>
      </c>
      <c r="E35" s="36"/>
      <c r="F35" s="37">
        <v>419</v>
      </c>
      <c r="G35" s="16">
        <f>F35/F38</f>
        <v>0.13138915020382566</v>
      </c>
      <c r="H35" s="36"/>
      <c r="I35" s="37">
        <v>416</v>
      </c>
      <c r="J35" s="16">
        <f>I35/I38</f>
        <v>0.16720257234726688</v>
      </c>
      <c r="K35" s="9"/>
      <c r="L35" s="1">
        <v>370</v>
      </c>
      <c r="M35" s="69">
        <f>L35/L38</f>
        <v>0.10303536619326092</v>
      </c>
      <c r="N35" s="70"/>
    </row>
    <row r="36" spans="1:14" x14ac:dyDescent="0.3">
      <c r="A36" s="121" t="s">
        <v>41</v>
      </c>
      <c r="B36" s="114"/>
      <c r="C36" s="37">
        <v>1090</v>
      </c>
      <c r="D36" s="16">
        <f>C36/C38</f>
        <v>0.30044101433296583</v>
      </c>
      <c r="E36" s="36" t="s">
        <v>42</v>
      </c>
      <c r="F36" s="37">
        <v>391</v>
      </c>
      <c r="G36" s="16">
        <f>F36/F38</f>
        <v>0.12260896832862966</v>
      </c>
      <c r="H36" s="36" t="s">
        <v>42</v>
      </c>
      <c r="I36" s="37">
        <v>121</v>
      </c>
      <c r="J36" s="16">
        <f>I36/I38</f>
        <v>4.8633440514469453E-2</v>
      </c>
      <c r="K36" s="9"/>
      <c r="L36" s="1">
        <v>684</v>
      </c>
      <c r="M36" s="69">
        <f>L36/L38</f>
        <v>0.19047619047619047</v>
      </c>
      <c r="N36" s="70" t="s">
        <v>42</v>
      </c>
    </row>
    <row r="37" spans="1:14" x14ac:dyDescent="0.3">
      <c r="A37" s="1" t="s">
        <v>31</v>
      </c>
      <c r="B37" s="103"/>
      <c r="C37" s="37">
        <v>189</v>
      </c>
      <c r="D37" s="16">
        <f>C37/C38</f>
        <v>5.2094818081587654E-2</v>
      </c>
      <c r="E37" s="36"/>
      <c r="F37" s="37">
        <v>0</v>
      </c>
      <c r="G37" s="16">
        <f>F37/F38</f>
        <v>0</v>
      </c>
      <c r="H37" s="36"/>
      <c r="I37" s="37">
        <v>126</v>
      </c>
      <c r="J37" s="16">
        <f>I37/I38</f>
        <v>5.0643086816720258E-2</v>
      </c>
      <c r="K37" s="9"/>
      <c r="L37" s="1">
        <v>45</v>
      </c>
      <c r="M37" s="69">
        <f>L37/L38</f>
        <v>1.2531328320802004E-2</v>
      </c>
      <c r="N37" s="70"/>
    </row>
    <row r="38" spans="1:14" ht="14.4" thickBot="1" x14ac:dyDescent="0.35">
      <c r="A38" s="131" t="s">
        <v>49</v>
      </c>
      <c r="B38" s="132"/>
      <c r="C38" s="78">
        <f>SUM(C33:C37)</f>
        <v>3628</v>
      </c>
      <c r="D38" s="79">
        <f>SUM(D33:D37)</f>
        <v>1</v>
      </c>
      <c r="E38" s="80"/>
      <c r="F38" s="81">
        <f>SUM(F33:F37)</f>
        <v>3189</v>
      </c>
      <c r="G38" s="79">
        <f>SUM(G33:G37)</f>
        <v>1</v>
      </c>
      <c r="H38" s="80"/>
      <c r="I38" s="81">
        <f>SUM(I33:I37)</f>
        <v>2488</v>
      </c>
      <c r="J38" s="79">
        <f>SUM(J33:J37)</f>
        <v>1.0000000000000002</v>
      </c>
      <c r="K38" s="82"/>
      <c r="L38" s="99">
        <f>SUM(L33:L37)</f>
        <v>3591</v>
      </c>
      <c r="M38" s="79">
        <f>SUM(M33:M37)</f>
        <v>1</v>
      </c>
      <c r="N38" s="82"/>
    </row>
    <row r="39" spans="1:14" ht="30" customHeight="1" thickTop="1" x14ac:dyDescent="0.3">
      <c r="A39" s="139" t="s">
        <v>43</v>
      </c>
      <c r="B39" s="140"/>
      <c r="C39" s="71"/>
      <c r="D39" s="72"/>
      <c r="E39" s="73" t="s">
        <v>44</v>
      </c>
      <c r="F39" s="71"/>
      <c r="G39" s="72"/>
      <c r="H39" s="73" t="s">
        <v>44</v>
      </c>
      <c r="I39" s="74"/>
      <c r="J39" s="72"/>
      <c r="K39" s="75" t="s">
        <v>44</v>
      </c>
      <c r="L39" s="74"/>
      <c r="M39" s="76"/>
      <c r="N39" s="77" t="s">
        <v>44</v>
      </c>
    </row>
    <row r="40" spans="1:14" ht="18" customHeight="1" x14ac:dyDescent="0.3">
      <c r="A40" s="133" t="s">
        <v>32</v>
      </c>
      <c r="B40" s="134"/>
      <c r="C40" s="58">
        <v>327</v>
      </c>
      <c r="D40" s="41">
        <f>C40/C57</f>
        <v>3.195231581004495E-2</v>
      </c>
      <c r="E40" s="9">
        <f>SUM(D40)</f>
        <v>3.195231581004495E-2</v>
      </c>
      <c r="F40" s="58">
        <v>410</v>
      </c>
      <c r="G40" s="41">
        <f>F40/F57</f>
        <v>3.1502112946600075E-2</v>
      </c>
      <c r="H40" s="9">
        <f>SUM(G40)</f>
        <v>3.1502112946600075E-2</v>
      </c>
      <c r="I40" s="65">
        <v>519</v>
      </c>
      <c r="J40" s="41">
        <f>I40/I57</f>
        <v>3.5613806354216702E-2</v>
      </c>
      <c r="K40" s="9">
        <f>SUM(J40)</f>
        <v>3.5613806354216702E-2</v>
      </c>
      <c r="L40" s="66">
        <v>487</v>
      </c>
      <c r="M40" s="41">
        <f>L40/L57</f>
        <v>2.7132430776087804E-2</v>
      </c>
      <c r="N40" s="9">
        <f>M40</f>
        <v>2.7132430776087804E-2</v>
      </c>
    </row>
    <row r="41" spans="1:14" ht="16.5" customHeight="1" x14ac:dyDescent="0.3">
      <c r="A41" s="141" t="s">
        <v>37</v>
      </c>
      <c r="B41" s="136"/>
      <c r="C41" s="49"/>
      <c r="D41" s="50"/>
      <c r="E41" s="47"/>
      <c r="F41" s="49"/>
      <c r="G41" s="50"/>
      <c r="H41" s="47"/>
      <c r="I41" s="51"/>
      <c r="J41" s="52"/>
      <c r="K41" s="56"/>
      <c r="L41" s="53"/>
      <c r="M41" s="50"/>
      <c r="N41" s="56"/>
    </row>
    <row r="42" spans="1:14" ht="17.25" customHeight="1" x14ac:dyDescent="0.3">
      <c r="A42" s="133" t="s">
        <v>33</v>
      </c>
      <c r="B42" s="134"/>
      <c r="C42" s="34">
        <v>1936</v>
      </c>
      <c r="D42" s="41">
        <f>C42/C57</f>
        <v>0.18917334375610709</v>
      </c>
      <c r="E42" s="36"/>
      <c r="F42" s="4">
        <v>2141</v>
      </c>
      <c r="G42" s="41">
        <f>F42/F57</f>
        <v>0.16450249711870918</v>
      </c>
      <c r="H42" s="36"/>
      <c r="I42" s="4">
        <v>2193</v>
      </c>
      <c r="J42" s="41">
        <f>I42/I57</f>
        <v>0.15048377135799079</v>
      </c>
      <c r="K42" s="9"/>
      <c r="L42" s="4">
        <v>2200</v>
      </c>
      <c r="M42" s="41">
        <f>L42/L57</f>
        <v>0.12256950247924675</v>
      </c>
      <c r="N42" s="9"/>
    </row>
    <row r="43" spans="1:14" x14ac:dyDescent="0.3">
      <c r="A43" s="133" t="s">
        <v>34</v>
      </c>
      <c r="B43" s="134"/>
      <c r="C43" s="34">
        <v>90</v>
      </c>
      <c r="D43" s="41">
        <f>C43/C57</f>
        <v>8.7942153605628289E-3</v>
      </c>
      <c r="E43" s="36"/>
      <c r="F43" s="4">
        <v>38</v>
      </c>
      <c r="G43" s="41">
        <f>F43/F57</f>
        <v>2.9197080291970801E-3</v>
      </c>
      <c r="H43" s="36"/>
      <c r="I43" s="4"/>
      <c r="J43" s="41"/>
      <c r="K43" s="9"/>
      <c r="L43" s="4"/>
      <c r="M43" s="41"/>
      <c r="N43" s="9"/>
    </row>
    <row r="44" spans="1:14" x14ac:dyDescent="0.3">
      <c r="A44" s="133" t="s">
        <v>39</v>
      </c>
      <c r="B44" s="134"/>
      <c r="C44" s="34">
        <v>103</v>
      </c>
      <c r="D44" s="41">
        <f>C44/C57</f>
        <v>1.0064490912644128E-2</v>
      </c>
      <c r="E44" s="36"/>
      <c r="F44" s="4">
        <v>854</v>
      </c>
      <c r="G44" s="41">
        <f>F44/F57</f>
        <v>6.5616596235113331E-2</v>
      </c>
      <c r="H44" s="36"/>
      <c r="I44" s="4">
        <v>727</v>
      </c>
      <c r="J44" s="41">
        <f>I44/I57</f>
        <v>4.9886776916214917E-2</v>
      </c>
      <c r="K44" s="9"/>
      <c r="L44" s="4">
        <v>296</v>
      </c>
      <c r="M44" s="41">
        <f>L44/L57</f>
        <v>1.6491169424480472E-2</v>
      </c>
      <c r="N44" s="9"/>
    </row>
    <row r="45" spans="1:14" x14ac:dyDescent="0.3">
      <c r="A45" s="133" t="s">
        <v>35</v>
      </c>
      <c r="B45" s="134"/>
      <c r="C45" s="34">
        <v>1329</v>
      </c>
      <c r="D45" s="41">
        <f>C45/C57</f>
        <v>0.12986124682431113</v>
      </c>
      <c r="E45" s="36"/>
      <c r="F45" s="4">
        <v>1719</v>
      </c>
      <c r="G45" s="41">
        <f>F45/F57</f>
        <v>0.13207837111025739</v>
      </c>
      <c r="H45" s="36"/>
      <c r="I45" s="4">
        <v>1836</v>
      </c>
      <c r="J45" s="41">
        <f>I45/I57</f>
        <v>0.1259864132299458</v>
      </c>
      <c r="K45" s="9"/>
      <c r="L45" s="4">
        <v>2881</v>
      </c>
      <c r="M45" s="41">
        <f>L45/L57</f>
        <v>0.16051033483759541</v>
      </c>
      <c r="N45" s="9"/>
    </row>
    <row r="46" spans="1:14" x14ac:dyDescent="0.3">
      <c r="A46" s="133" t="s">
        <v>36</v>
      </c>
      <c r="B46" s="134"/>
      <c r="C46" s="34">
        <v>397</v>
      </c>
      <c r="D46" s="41">
        <f>C46/C57</f>
        <v>3.8792261090482706E-2</v>
      </c>
      <c r="E46" s="36"/>
      <c r="F46" s="4">
        <v>513</v>
      </c>
      <c r="G46" s="41">
        <f>F46/F57</f>
        <v>3.9416058394160583E-2</v>
      </c>
      <c r="H46" s="36"/>
      <c r="I46" s="4">
        <v>661</v>
      </c>
      <c r="J46" s="41">
        <f>I46/I57</f>
        <v>4.5357853564811638E-2</v>
      </c>
      <c r="K46" s="9"/>
      <c r="L46" s="4">
        <v>527</v>
      </c>
      <c r="M46" s="41">
        <f>L46/L57</f>
        <v>2.9360967184801381E-2</v>
      </c>
      <c r="N46" s="9"/>
    </row>
    <row r="47" spans="1:14" x14ac:dyDescent="0.3">
      <c r="A47" s="135" t="s">
        <v>48</v>
      </c>
      <c r="B47" s="135"/>
      <c r="C47" s="34">
        <v>501</v>
      </c>
      <c r="D47" s="41">
        <f>C47/C57</f>
        <v>4.8954465507133088E-2</v>
      </c>
      <c r="E47" s="9"/>
      <c r="F47" s="4">
        <v>433</v>
      </c>
      <c r="G47" s="41">
        <f>F47/F57</f>
        <v>3.3269304648482517E-2</v>
      </c>
      <c r="H47" s="9"/>
      <c r="I47" s="4">
        <v>533</v>
      </c>
      <c r="J47" s="41">
        <f>I47/I57</f>
        <v>3.6574487065120426E-2</v>
      </c>
      <c r="K47" s="9"/>
      <c r="L47" s="4">
        <v>859</v>
      </c>
      <c r="M47" s="41">
        <f>L47/L57</f>
        <v>4.7857819377124071E-2</v>
      </c>
      <c r="N47" s="9"/>
    </row>
    <row r="48" spans="1:14" x14ac:dyDescent="0.3">
      <c r="A48" s="142" t="s">
        <v>50</v>
      </c>
      <c r="B48" s="143"/>
      <c r="C48" s="58">
        <f>SUM(C42:C47)</f>
        <v>4356</v>
      </c>
      <c r="D48" s="63"/>
      <c r="E48" s="64">
        <f>C48/C57</f>
        <v>0.42564002345124097</v>
      </c>
      <c r="F48" s="65">
        <f>SUM(F42:F47)</f>
        <v>5698</v>
      </c>
      <c r="G48" s="63"/>
      <c r="H48" s="64">
        <f>F48/F57</f>
        <v>0.43780253553592008</v>
      </c>
      <c r="I48" s="65">
        <f>SUM(I42:I47)</f>
        <v>5950</v>
      </c>
      <c r="J48" s="63"/>
      <c r="K48" s="64">
        <f>I48/I57</f>
        <v>0.4082893021340836</v>
      </c>
      <c r="L48" s="65">
        <f>SUM(L42:L47)</f>
        <v>6763</v>
      </c>
      <c r="M48" s="63"/>
      <c r="N48" s="64">
        <f>L48/L57</f>
        <v>0.37678979330324808</v>
      </c>
    </row>
    <row r="49" spans="1:14" ht="13.5" customHeight="1" x14ac:dyDescent="0.3">
      <c r="A49" s="136" t="s">
        <v>45</v>
      </c>
      <c r="B49" s="136"/>
      <c r="C49" s="49"/>
      <c r="D49" s="50"/>
      <c r="E49" s="47"/>
      <c r="F49" s="51"/>
      <c r="G49" s="50"/>
      <c r="H49" s="47"/>
      <c r="I49" s="51"/>
      <c r="J49" s="50"/>
      <c r="K49" s="56"/>
      <c r="L49" s="51"/>
      <c r="M49" s="50"/>
      <c r="N49" s="56"/>
    </row>
    <row r="50" spans="1:14" x14ac:dyDescent="0.3">
      <c r="A50" s="135" t="s">
        <v>38</v>
      </c>
      <c r="B50" s="135"/>
      <c r="C50" s="35">
        <v>1920</v>
      </c>
      <c r="D50" s="42">
        <f>C50/C57</f>
        <v>0.18760992769200704</v>
      </c>
      <c r="E50" s="104"/>
      <c r="F50" s="17">
        <v>2808</v>
      </c>
      <c r="G50" s="42">
        <f>F50/F57</f>
        <v>0.21575105647330003</v>
      </c>
      <c r="H50" s="104"/>
      <c r="I50" s="17">
        <v>2900</v>
      </c>
      <c r="J50" s="42">
        <f>I50/I57</f>
        <v>0.19899814725862897</v>
      </c>
      <c r="K50" s="19"/>
      <c r="L50" s="17">
        <v>3588</v>
      </c>
      <c r="M50" s="42">
        <f>L50/L57</f>
        <v>0.1998997158616079</v>
      </c>
      <c r="N50" s="19"/>
    </row>
    <row r="51" spans="1:14" ht="45" customHeight="1" x14ac:dyDescent="0.3">
      <c r="A51" s="137" t="s">
        <v>52</v>
      </c>
      <c r="B51" s="138"/>
      <c r="C51" s="35">
        <v>2992</v>
      </c>
      <c r="D51" s="42">
        <f>C51/C57</f>
        <v>0.29235880398671099</v>
      </c>
      <c r="E51" s="57"/>
      <c r="F51" s="17">
        <v>3081</v>
      </c>
      <c r="G51" s="42">
        <f>F51/F57</f>
        <v>0.23672685363042642</v>
      </c>
      <c r="H51" s="104"/>
      <c r="I51" s="17">
        <v>3455</v>
      </c>
      <c r="J51" s="42">
        <f>I51/I57</f>
        <v>0.23708227544088384</v>
      </c>
      <c r="K51" s="19"/>
      <c r="L51" s="17">
        <v>5076</v>
      </c>
      <c r="M51" s="42">
        <f>L51/L57</f>
        <v>0.28280127026575297</v>
      </c>
      <c r="N51" s="19"/>
    </row>
    <row r="52" spans="1:14" ht="16.5" customHeight="1" x14ac:dyDescent="0.3">
      <c r="A52" s="137" t="s">
        <v>46</v>
      </c>
      <c r="B52" s="138"/>
      <c r="C52" s="35">
        <v>605</v>
      </c>
      <c r="D52" s="42">
        <f>C52/C57</f>
        <v>5.911666992378347E-2</v>
      </c>
      <c r="E52" s="104"/>
      <c r="F52" s="17">
        <v>629</v>
      </c>
      <c r="G52" s="42">
        <f>F52/F57</f>
        <v>4.8328851325393773E-2</v>
      </c>
      <c r="H52" s="104"/>
      <c r="I52" s="17">
        <v>1099</v>
      </c>
      <c r="J52" s="42">
        <f>I52/I57</f>
        <v>7.5413435805942494E-2</v>
      </c>
      <c r="K52" s="19"/>
      <c r="L52" s="17">
        <v>1151</v>
      </c>
      <c r="M52" s="42">
        <f>L52/L57</f>
        <v>6.4126135160733191E-2</v>
      </c>
      <c r="N52" s="19"/>
    </row>
    <row r="53" spans="1:14" ht="28.5" customHeight="1" x14ac:dyDescent="0.3">
      <c r="A53" s="147" t="s">
        <v>53</v>
      </c>
      <c r="B53" s="148"/>
      <c r="C53" s="35"/>
      <c r="D53" s="42"/>
      <c r="E53" s="104"/>
      <c r="F53" s="17"/>
      <c r="G53" s="42"/>
      <c r="H53" s="104"/>
      <c r="I53" s="17"/>
      <c r="J53" s="42"/>
      <c r="K53" s="19"/>
      <c r="L53" s="17">
        <v>587</v>
      </c>
      <c r="M53" s="42">
        <f>L53/L57</f>
        <v>3.2703771797871747E-2</v>
      </c>
      <c r="N53" s="19"/>
    </row>
    <row r="54" spans="1:14" s="7" customFormat="1" ht="26.25" customHeight="1" x14ac:dyDescent="0.3">
      <c r="A54" s="137" t="s">
        <v>40</v>
      </c>
      <c r="B54" s="138"/>
      <c r="C54" s="35">
        <v>34</v>
      </c>
      <c r="D54" s="42">
        <f>C54/C57</f>
        <v>3.3222591362126247E-3</v>
      </c>
      <c r="E54" s="19"/>
      <c r="F54" s="17">
        <v>72</v>
      </c>
      <c r="G54" s="42">
        <f>F54/F57</f>
        <v>5.5320783711102573E-3</v>
      </c>
      <c r="H54" s="19"/>
      <c r="I54" s="17"/>
      <c r="J54" s="42"/>
      <c r="K54" s="19"/>
      <c r="L54" s="17"/>
      <c r="M54" s="42"/>
      <c r="N54" s="19"/>
    </row>
    <row r="55" spans="1:14" s="7" customFormat="1" ht="14.25" customHeight="1" x14ac:dyDescent="0.3">
      <c r="A55" s="145" t="s">
        <v>51</v>
      </c>
      <c r="B55" s="146"/>
      <c r="C55" s="59">
        <f>SUM(C50:C54)</f>
        <v>5551</v>
      </c>
      <c r="D55" s="60"/>
      <c r="E55" s="61">
        <f>C55/C57</f>
        <v>0.54240766073871405</v>
      </c>
      <c r="F55" s="62">
        <f>SUM(F50:F54)</f>
        <v>6590</v>
      </c>
      <c r="G55" s="60"/>
      <c r="H55" s="61">
        <f>F55/F57</f>
        <v>0.50633883980023053</v>
      </c>
      <c r="I55" s="62">
        <f>SUM(I50:I54)</f>
        <v>7454</v>
      </c>
      <c r="J55" s="60"/>
      <c r="K55" s="61">
        <f>I55/I57</f>
        <v>0.51149385850545526</v>
      </c>
      <c r="L55" s="62">
        <f>SUM(L50:L54)</f>
        <v>10402</v>
      </c>
      <c r="M55" s="60"/>
      <c r="N55" s="61">
        <f>L55/L57</f>
        <v>0.57953089308596584</v>
      </c>
    </row>
    <row r="56" spans="1:14" x14ac:dyDescent="0.3">
      <c r="A56" s="136" t="s">
        <v>31</v>
      </c>
      <c r="B56" s="136"/>
      <c r="C56" s="67"/>
      <c r="D56" s="54"/>
      <c r="E56" s="55"/>
      <c r="F56" s="68">
        <v>317</v>
      </c>
      <c r="G56" s="54">
        <f>F56/F57</f>
        <v>2.4356511717249327E-2</v>
      </c>
      <c r="H56" s="55">
        <f>SUM(G56)</f>
        <v>2.4356511717249327E-2</v>
      </c>
      <c r="I56" s="68">
        <v>650</v>
      </c>
      <c r="J56" s="54">
        <f>I56/I57</f>
        <v>4.4603033006244422E-2</v>
      </c>
      <c r="K56" s="55">
        <f>SUM(J56)</f>
        <v>4.4603033006244422E-2</v>
      </c>
      <c r="L56" s="100">
        <v>297</v>
      </c>
      <c r="M56" s="54">
        <f>L56/L57</f>
        <v>1.6546882834698313E-2</v>
      </c>
      <c r="N56" s="55">
        <f>SUM(M56)</f>
        <v>1.6546882834698313E-2</v>
      </c>
    </row>
    <row r="57" spans="1:14" ht="16.5" customHeight="1" x14ac:dyDescent="0.3">
      <c r="A57" s="144" t="s">
        <v>47</v>
      </c>
      <c r="B57" s="144"/>
      <c r="C57" s="39">
        <f>SUM(C40,C48,C55)</f>
        <v>10234</v>
      </c>
      <c r="D57" s="43">
        <f>SUM(D40:D56)</f>
        <v>1</v>
      </c>
      <c r="E57" s="40">
        <f>SUM(E40:E56)</f>
        <v>1</v>
      </c>
      <c r="F57" s="39">
        <f>SUM(F40,F48,F55,F56)</f>
        <v>13015</v>
      </c>
      <c r="G57" s="43">
        <f>SUM(G40:G56)</f>
        <v>1</v>
      </c>
      <c r="H57" s="40">
        <f>SUM(H40:H56)</f>
        <v>1</v>
      </c>
      <c r="I57" s="39">
        <f>SUM(I40,I48,I55,I56)</f>
        <v>14573</v>
      </c>
      <c r="J57" s="43">
        <f>SUM(J40:J56)</f>
        <v>1</v>
      </c>
      <c r="K57" s="40">
        <f>SUM(K40:K56)</f>
        <v>1</v>
      </c>
      <c r="L57" s="39">
        <f>SUM(L40,L48,L55,L56)</f>
        <v>17949</v>
      </c>
      <c r="M57" s="43">
        <f>SUM(M40:M56)</f>
        <v>1</v>
      </c>
      <c r="N57" s="40">
        <f>SUM(N40:N56)</f>
        <v>1</v>
      </c>
    </row>
    <row r="58" spans="1:14" ht="7.5" customHeight="1" x14ac:dyDescent="0.3">
      <c r="A58" s="101"/>
      <c r="B58" s="101"/>
      <c r="C58" s="101"/>
      <c r="D58" s="101"/>
      <c r="E58" s="101"/>
      <c r="F58" s="101"/>
      <c r="G58" s="101"/>
      <c r="H58" s="101"/>
      <c r="I58" s="101"/>
      <c r="J58" s="101"/>
      <c r="K58" s="101"/>
      <c r="L58" s="101"/>
      <c r="M58" s="101"/>
      <c r="N58" s="101"/>
    </row>
  </sheetData>
  <mergeCells count="47">
    <mergeCell ref="A52:B52"/>
    <mergeCell ref="A54:B54"/>
    <mergeCell ref="A56:B56"/>
    <mergeCell ref="A57:B57"/>
    <mergeCell ref="A55:B55"/>
    <mergeCell ref="A53:B53"/>
    <mergeCell ref="A38:B38"/>
    <mergeCell ref="A42:B42"/>
    <mergeCell ref="A47:B47"/>
    <mergeCell ref="A49:B49"/>
    <mergeCell ref="A51:B51"/>
    <mergeCell ref="A50:B50"/>
    <mergeCell ref="A44:B44"/>
    <mergeCell ref="A39:B39"/>
    <mergeCell ref="A40:B40"/>
    <mergeCell ref="A41:B41"/>
    <mergeCell ref="A43:B43"/>
    <mergeCell ref="A45:B45"/>
    <mergeCell ref="A46:B46"/>
    <mergeCell ref="A48:B48"/>
    <mergeCell ref="A35:B35"/>
    <mergeCell ref="A36:B36"/>
    <mergeCell ref="C31:E31"/>
    <mergeCell ref="F31:H31"/>
    <mergeCell ref="I31:K31"/>
    <mergeCell ref="A32:B32"/>
    <mergeCell ref="A30:B31"/>
    <mergeCell ref="L31:N31"/>
    <mergeCell ref="A33:B33"/>
    <mergeCell ref="A34:B34"/>
    <mergeCell ref="A22:A27"/>
    <mergeCell ref="C30:E30"/>
    <mergeCell ref="A28:N28"/>
    <mergeCell ref="F30:H30"/>
    <mergeCell ref="I30:K30"/>
    <mergeCell ref="L30:N30"/>
    <mergeCell ref="A4:B4"/>
    <mergeCell ref="A2:B3"/>
    <mergeCell ref="C2:E2"/>
    <mergeCell ref="F2:H2"/>
    <mergeCell ref="I2:K2"/>
    <mergeCell ref="A1:N1"/>
    <mergeCell ref="C3:E3"/>
    <mergeCell ref="F3:H3"/>
    <mergeCell ref="I3:K3"/>
    <mergeCell ref="L3:N3"/>
    <mergeCell ref="L2:N2"/>
  </mergeCells>
  <pageMargins left="0.62992125984251968" right="0.47244094488188981" top="0.31" bottom="0.31496062992125984" header="0.19685039370078741" footer="0.19685039370078741"/>
  <pageSetup paperSize="9" orientation="landscape" r:id="rId1"/>
</worksheet>
</file>

<file path=customXml/_rels/item1.xml.rels><?xml version='1.0' encoding='UTF-8' standalone='no' ?><Relationships xmlns="http://schemas.openxmlformats.org/package/2006/relationships"><Relationship Id="rId1" Type="http://schemas.openxmlformats.org/officeDocument/2006/relationships/customXmlProps" Target="itemProps1.xml" /></Relationships>
</file>

<file path=customXml/item1.xml><?xml version="1.0" encoding="utf-8"?>
<f:fields xmlns:f="http://schemas.fabasoft.com/folio/2007/fields">
  <f:record ref="">
    <f:field ref="objname" par="" text="O:\2018\SozA\2018-04-26\TOP 1_Förderprogramm Altenhilfe\1.4 Tabelle_1_Dokumentation_Seniorennnetzwerke_2013_2016.xlsx"/>
    <f:field ref="objsubject" par="" text=""/>
    <f:field ref="objcreatedby" par="" text="eris_svc"/>
    <f:field ref="objcreatedat" par="" text="16.04.2018 14:08:45"/>
    <f:field ref="objchangedby" par="" text="eris_svc"/>
    <f:field ref="objmodifiedat" par="" text="16.04.2018 14:08:48"/>
    <f:field ref="doc_FSCFOLIO_1_1001_FieldDocumentNumber" par="" text=""/>
    <f:field ref="doc_FSCFOLIO_1_1001_FieldSubject" par="" text=""/>
    <f:field ref="FSCFOLIO_1_1001_FieldCurrentUser" par="" text="elan_ris_test"/>
    <f:field ref="CCAPRECONFIG_15_1001_Objektname" par="" text="O:\2018\SozA\2018-04-26\TOP 1_Förderprogramm Altenhilfe\1.4 Tabelle_1_Dokumentation_Seniorennnetzwerke_2013_2016.xlsx"/>
    <f:field ref="DEPRECONFIG_15_1001_Objektname" par="" text="O:\2018\SozA\2018-04-26\TOP 1_Förderprogramm Altenhilfe\1.4 Tabelle_1_Dokumentation_Seniorennnetzwerke_2013_2016.xlsx"/>
  </f:record>
  <f:record inx="1" ref="">
    <f:field ref="DEPRECONFIG_15_1001_Anrede" par="" text=""/>
    <f:field ref="DEPRECONFIG_15_1001_Titel" par="" text=""/>
    <f:field ref="DEPRECONFIG_15_1001_Vorname" par="" text=""/>
    <f:field ref="DEPRECONFIG_15_1001_Nachname" par="" text=""/>
    <f:field ref="DEPRECONFIG_15_1001_Strasse" par="" text=""/>
    <f:field ref="DEPRECONFIG_15_1001_Hausnummer" par="" text=""/>
    <f:field ref="DEPRECONFIG_15_1001_Postleitzahl" par="" text=""/>
    <f:field ref="DEPRECONFIG_15_1001_Ort" par="" text=""/>
    <f:field ref="DEPRECONFIG_15_1001_EMailAdresse" par="" text=""/>
    <f:field ref="DEPRECONFIG_15_1001_Geschlecht" par="" text=""/>
    <f:field ref="DEPRECONFIG_15_1001_Land" par="" text=""/>
    <f:field ref="DEPRECONFIG_15_1001_Organisationsname" par="" text=""/>
    <f:field ref="DEPRECONFIG_15_1001_Organisationskurzname" par="" text=""/>
    <f:field ref="NUERNBERGCFG_15_1700_Briefanrede" par="" text=""/>
    <f:field ref="NUERNBERGCFG_15_1700_Namenszusatz" par="" text=""/>
    <f:field ref="NUERNBERGCFG_15_1700_Zusaetzliche_Adressangaben" par="" text=""/>
    <f:field ref="NUERNBERGCFG_15_1700_Postfach" par="" text=""/>
    <f:field ref="NUERNBERGCFG_15_1700_Fax" par="" text=""/>
  </f:record>
  <f:display par="" text="...">
    <f:field ref="FSCFOLIO_1_1001_FieldCurrentUser" text="Aktueller Benutzer"/>
    <f:field ref="objsubject" text="Betreff (einzeilig)"/>
    <f:field ref="objcreatedat" text="Erzeugt am/um"/>
    <f:field ref="objcreatedby" text="Erzeugt von"/>
    <f:field ref="objmodifiedat" text="Letzte Änderung am/um"/>
    <f:field ref="objchangedby" text="Letzte Änderung von"/>
    <f:field ref="objname" text="Name"/>
    <f:field ref="CCAPRECONFIG_15_1001_Objektname" text="Objektname"/>
    <f:field ref="DEPRECONFIG_15_1001_Objektname" text="Objektname"/>
  </f:display>
  <f:display par="" text="Serialcontext &gt; Adressat/innen">
    <f:field ref="DEPRECONFIG_15_1001_Anrede" text="Anrede"/>
    <f:field ref="NUERNBERGCFG_15_1700_Briefanrede" text="Briefanrede"/>
    <f:field ref="DEPRECONFIG_15_1001_EMailAdresse" text="E-Mail-Adresse"/>
    <f:field ref="NUERNBERGCFG_15_1700_Fax" text="Fax"/>
    <f:field ref="DEPRECONFIG_15_1001_Geschlecht" text="Geschlecht"/>
    <f:field ref="DEPRECONFIG_15_1001_Hausnummer" text="Hausnummer"/>
    <f:field ref="DEPRECONFIG_15_1001_Land" text="Land"/>
    <f:field ref="DEPRECONFIG_15_1001_Nachname" text="Nachname"/>
    <f:field ref="NUERNBERGCFG_15_1700_Namenszusatz" text="Namenszusatz"/>
    <f:field ref="DEPRECONFIG_15_1001_Organisationskurzname" text="Organisationskurzname"/>
    <f:field ref="DEPRECONFIG_15_1001_Organisationsname" text="Organisationsname"/>
    <f:field ref="DEPRECONFIG_15_1001_Ort" text="Ort"/>
    <f:field ref="NUERNBERGCFG_15_1700_Postfach" text="Postfach"/>
    <f:field ref="DEPRECONFIG_15_1001_Postleitzahl" text="Postleitzahl"/>
    <f:field ref="DEPRECONFIG_15_1001_Strasse" text="Strasse"/>
    <f:field ref="DEPRECONFIG_15_1001_Titel" text="Titel"/>
    <f:field ref="DEPRECONFIG_15_1001_Vorname" text="Vorname"/>
    <f:field ref="NUERNBERGCFG_15_1700_Zusaetzliche_Adressangaben" text="Zusätzliche Adressangaben"/>
  </f:display>
  <f:display par="" text="Serienbrief">
    <f:field ref="doc_FSCFOLIO_1_1001_FieldSubject" text="Betreff"/>
    <f:field ref="doc_FSCFOLIO_1_1001_FieldDocumentNumber" text="Dokument Nummer"/>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Seniorennetzwerke</vt:lpstr>
    </vt:vector>
  </TitlesOfParts>
  <Company>Stadt Nürnberg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gunzelmannth</dc:creator>
  <cp:lastModifiedBy>schmitzkl</cp:lastModifiedBy>
  <cp:lastPrinted>2018-04-03T09:42:04Z</cp:lastPrinted>
  <dcterms:created xsi:type="dcterms:W3CDTF">2017-05-05T13:09:27Z</dcterms:created>
  <dcterms:modified xsi:type="dcterms:W3CDTF">2018-04-03T09:51:50Z</dcterms:modified>
</cp:coreProperties>
</file>

<file path=docProps/custom.xml><?xml version="1.0" encoding="utf-8"?>
<Properties xmlns="http://schemas.openxmlformats.org/officeDocument/2006/custom-properties" xmlns:vt="http://schemas.openxmlformats.org/officeDocument/2006/docPropsVTypes">
  <property name="FSC#NUERNBERG@15.1700:DocumentReference" pid="2" fmtid="{D5CDD505-2E9C-101B-9397-08002B2CF9AE}">
    <vt:lpwstr/>
  </property>
  <property name="FSC#NUERNBERG@15.1700:DraftAcceptedBy" pid="3" fmtid="{D5CDD505-2E9C-101B-9397-08002B2CF9AE}">
    <vt:lpwstr/>
  </property>
  <property name="FSC#CFGBAYERN@15.1400:BankDetailsIDOwnerGroup" pid="4" fmtid="{D5CDD505-2E9C-101B-9397-08002B2CF9AE}">
    <vt:lpwstr/>
  </property>
  <property name="FSC#CFGBAYERN@15.1400:BankDetailsOwnerGroup" pid="5" fmtid="{D5CDD505-2E9C-101B-9397-08002B2CF9AE}">
    <vt:lpwstr/>
  </property>
  <property name="FSC#CFGBAYERN@15.1400:VisitingHoursOwnerGroup" pid="6" fmtid="{D5CDD505-2E9C-101B-9397-08002B2CF9AE}">
    <vt:lpwstr/>
  </property>
  <property name="FSC#CFGBAYERN@15.1400:DocumentFileSubject" pid="7" fmtid="{D5CDD505-2E9C-101B-9397-08002B2CF9AE}">
    <vt:lpwstr/>
  </property>
  <property name="FSC#CFGBAYERN@15.1400:BankDetailsBICOwnerGroup" pid="8" fmtid="{D5CDD505-2E9C-101B-9397-08002B2CF9AE}">
    <vt:lpwstr/>
  </property>
  <property name="FSC#CFGBAYERN@15.1400:AddrDate" pid="9" fmtid="{D5CDD505-2E9C-101B-9397-08002B2CF9AE}">
    <vt:lpwstr/>
  </property>
  <property name="FSC#CFGBAYERN@15.1400:OwnerGroupOfficeBuilding" pid="10" fmtid="{D5CDD505-2E9C-101B-9397-08002B2CF9AE}">
    <vt:lpwstr/>
  </property>
  <property name="FSC#CFGBAYERN@15.1400:OwnerFunction" pid="11" fmtid="{D5CDD505-2E9C-101B-9397-08002B2CF9AE}">
    <vt:lpwstr/>
  </property>
  <property name="FSC#CFGBAYERN@15.1400:OwnerGender" pid="12" fmtid="{D5CDD505-2E9C-101B-9397-08002B2CF9AE}">
    <vt:lpwstr/>
  </property>
  <property name="FSC#CFGBAYERN@15.1400:OwnerSurName" pid="13" fmtid="{D5CDD505-2E9C-101B-9397-08002B2CF9AE}">
    <vt:lpwstr/>
  </property>
  <property name="FSC#CFGBAYERN@15.1400:OwnerNameAffix" pid="14" fmtid="{D5CDD505-2E9C-101B-9397-08002B2CF9AE}">
    <vt:lpwstr/>
  </property>
  <property name="FSC#CFGBAYERN@15.1400:OwnerTitle" pid="15" fmtid="{D5CDD505-2E9C-101B-9397-08002B2CF9AE}">
    <vt:lpwstr/>
  </property>
  <property name="FSC#CFGBAYERN@15.1400:OwnerFirstName" pid="16" fmtid="{D5CDD505-2E9C-101B-9397-08002B2CF9AE}">
    <vt:lpwstr/>
  </property>
  <property name="FSC#CFGBAYERN@15.1400:EmailOwnerGroup" pid="17" fmtid="{D5CDD505-2E9C-101B-9397-08002B2CF9AE}">
    <vt:lpwstr/>
  </property>
  <property name="FSC#CFGBAYERN@15.1400:EmailOwner" pid="18" fmtid="{D5CDD505-2E9C-101B-9397-08002B2CF9AE}">
    <vt:lpwstr/>
  </property>
  <property name="FSC#CFGBAYERN@15.1400:FaxNumberOwnerGroup" pid="19" fmtid="{D5CDD505-2E9C-101B-9397-08002B2CF9AE}">
    <vt:lpwstr/>
  </property>
  <property name="FSC#CFGBAYERN@15.1400:ForeignNr" pid="20" fmtid="{D5CDD505-2E9C-101B-9397-08002B2CF9AE}">
    <vt:lpwstr/>
  </property>
  <property name="FSC#CFGBAYERN@15.1400:BankDetailsIBANOwnerGroup" pid="21" fmtid="{D5CDD505-2E9C-101B-9397-08002B2CF9AE}">
    <vt:lpwstr/>
  </property>
  <property name="FSC#CFGBAYERN@15.1400:BankDetailsNameOwnerGroup" pid="22" fmtid="{D5CDD505-2E9C-101B-9397-08002B2CF9AE}">
    <vt:lpwstr/>
  </property>
  <property name="FSC#CFGBAYERN@15.1400:OrganizationOwnerGroup" pid="23" fmtid="{D5CDD505-2E9C-101B-9397-08002B2CF9AE}">
    <vt:lpwstr/>
  </property>
  <property name="FSC#CFGBAYERN@15.1400:SignFinalVersionByFunction" pid="24" fmtid="{D5CDD505-2E9C-101B-9397-08002B2CF9AE}">
    <vt:lpwstr/>
  </property>
  <property name="FSC#CFGBAYERN@15.1400:SignFinalVersionBySurname" pid="25" fmtid="{D5CDD505-2E9C-101B-9397-08002B2CF9AE}">
    <vt:lpwstr/>
  </property>
  <property name="FSC#CFGBAYERN@15.1400:SignFinalVersionByNameAffix" pid="26" fmtid="{D5CDD505-2E9C-101B-9397-08002B2CF9AE}">
    <vt:lpwstr/>
  </property>
  <property name="FSC#CFGBAYERN@15.1400:SignFinalVersionByTitle" pid="27" fmtid="{D5CDD505-2E9C-101B-9397-08002B2CF9AE}">
    <vt:lpwstr/>
  </property>
  <property name="FSC#CFGBAYERN@15.1400:SignFinalVersionByFirstname" pid="28" fmtid="{D5CDD505-2E9C-101B-9397-08002B2CF9AE}">
    <vt:lpwstr/>
  </property>
  <property name="FSC#CFGBAYERN@15.1400:SignFinalVersionByJobTitle" pid="29" fmtid="{D5CDD505-2E9C-101B-9397-08002B2CF9AE}">
    <vt:lpwstr/>
  </property>
  <property name="FSC#CFGBAYERN@15.1400:TelNumberOwner" pid="30" fmtid="{D5CDD505-2E9C-101B-9397-08002B2CF9AE}">
    <vt:lpwstr/>
  </property>
  <property name="FSC#CFGBAYERN@15.1400:URLOwnerGroup" pid="31" fmtid="{D5CDD505-2E9C-101B-9397-08002B2CF9AE}">
    <vt:lpwstr/>
  </property>
  <property name="FSC#CFGBAYERN@15.1400:TransportConnectionOwnerGroup" pid="32" fmtid="{D5CDD505-2E9C-101B-9397-08002B2CF9AE}">
    <vt:lpwstr/>
  </property>
  <property name="FSC#CFGBAYERN@15.1400:OwnerRoomNumber" pid="33" fmtid="{D5CDD505-2E9C-101B-9397-08002B2CF9AE}">
    <vt:lpwstr/>
  </property>
  <property name="FSC#NUERNBERGCFG@15.1700:SignFinalVersionByOrganization" pid="34" fmtid="{D5CDD505-2E9C-101B-9397-08002B2CF9AE}">
    <vt:lpwstr/>
  </property>
  <property name="FSC#NUERNBERGCFG@15.1700:OwnerUserAbbreviation" pid="35" fmtid="{D5CDD505-2E9C-101B-9397-08002B2CF9AE}">
    <vt:lpwstr/>
  </property>
  <property name="FSC#NUERNBERGCFG@15.1700:OwnerActionDesignator" pid="36" fmtid="{D5CDD505-2E9C-101B-9397-08002B2CF9AE}">
    <vt:lpwstr/>
  </property>
  <property name="FSC#NUERNBERGCFG@15.1700:CurrentUserPersonActionDesignator" pid="37" fmtid="{D5CDD505-2E9C-101B-9397-08002B2CF9AE}">
    <vt:lpwstr/>
  </property>
  <property name="FSC#NUERNBERGCFG@15.1700:CurrentUserRoleActionDesignator" pid="38" fmtid="{D5CDD505-2E9C-101B-9397-08002B2CF9AE}">
    <vt:lpwstr/>
  </property>
  <property name="FSC#NUERNBERGCFG@15.1700:CurrentGroupName" pid="39" fmtid="{D5CDD505-2E9C-101B-9397-08002B2CF9AE}">
    <vt:lpwstr>Bürgermeisteramt</vt:lpwstr>
  </property>
  <property name="FSC#NUERNBERGCFG@15.1700:DocumentReference" pid="40" fmtid="{D5CDD505-2E9C-101B-9397-08002B2CF9AE}">
    <vt:lpwstr/>
  </property>
  <property name="FSC#NUERNBERGCFG@15.1700:DraftAcceptby" pid="41" fmtid="{D5CDD505-2E9C-101B-9397-08002B2CF9AE}">
    <vt:lpwstr/>
  </property>
  <property name="FSC#NUERNBERGCFG@15.1700:BankDetailsIDOwnerGroup" pid="42" fmtid="{D5CDD505-2E9C-101B-9397-08002B2CF9AE}">
    <vt:lpwstr/>
  </property>
  <property name="FSC#NUERNBERGCFG@15.1700:BankDetailsOwnerGroup" pid="43" fmtid="{D5CDD505-2E9C-101B-9397-08002B2CF9AE}">
    <vt:lpwstr/>
  </property>
  <property name="FSC#NUERNBERGCFG@15.1700:VisitingHoursOwnerGroup" pid="44" fmtid="{D5CDD505-2E9C-101B-9397-08002B2CF9AE}">
    <vt:lpwstr/>
  </property>
  <property name="FSC#NUERNBERGCFG@15.1700:DocumentFileSubject" pid="45" fmtid="{D5CDD505-2E9C-101B-9397-08002B2CF9AE}">
    <vt:lpwstr/>
  </property>
  <property name="FSC#NUERNBERGCFG@15.1700:BankDetailsBICOwnerGroup" pid="46" fmtid="{D5CDD505-2E9C-101B-9397-08002B2CF9AE}">
    <vt:lpwstr/>
  </property>
  <property name="FSC#NUERNBERGCFG@15.1700:AddrDate" pid="47" fmtid="{D5CDD505-2E9C-101B-9397-08002B2CF9AE}">
    <vt:lpwstr/>
  </property>
  <property name="FSC#NUERNBERGCFG@15.1700:ReferDate" pid="48" fmtid="{D5CDD505-2E9C-101B-9397-08002B2CF9AE}">
    <vt:lpwstr/>
  </property>
  <property name="FSC#NUERNBERGCFG@15.1700:OwnerGroupOfficeBuilding" pid="49" fmtid="{D5CDD505-2E9C-101B-9397-08002B2CF9AE}">
    <vt:lpwstr/>
  </property>
  <property name="FSC#NUERNBERGCFG@15.1700:OwnerFunction" pid="50" fmtid="{D5CDD505-2E9C-101B-9397-08002B2CF9AE}">
    <vt:lpwstr/>
  </property>
  <property name="FSC#NUERNBERGCFG@15.1700:OwnerGender" pid="51" fmtid="{D5CDD505-2E9C-101B-9397-08002B2CF9AE}">
    <vt:lpwstr/>
  </property>
  <property name="FSC#NUERNBERGCFG@15.1700:OwnerSurName" pid="52" fmtid="{D5CDD505-2E9C-101B-9397-08002B2CF9AE}">
    <vt:lpwstr/>
  </property>
  <property name="FSC#NUERNBERGCFG@15.1700:OwnerNameAffix" pid="53" fmtid="{D5CDD505-2E9C-101B-9397-08002B2CF9AE}">
    <vt:lpwstr/>
  </property>
  <property name="FSC#NUERNBERGCFG@15.1700:OwnerTitle" pid="54" fmtid="{D5CDD505-2E9C-101B-9397-08002B2CF9AE}">
    <vt:lpwstr/>
  </property>
  <property name="FSC#NUERNBERGCFG@15.1700:OwnerFirstName" pid="55" fmtid="{D5CDD505-2E9C-101B-9397-08002B2CF9AE}">
    <vt:lpwstr/>
  </property>
  <property name="FSC#NUERNBERGCFG@15.1700:EmailOwnerGroup" pid="56" fmtid="{D5CDD505-2E9C-101B-9397-08002B2CF9AE}">
    <vt:lpwstr/>
  </property>
  <property name="FSC#NUERNBERGCFG@15.1700:EmailOwner" pid="57" fmtid="{D5CDD505-2E9C-101B-9397-08002B2CF9AE}">
    <vt:lpwstr/>
  </property>
  <property name="FSC#NUERNBERGCFG@15.1700:FaxNumberOwnerGroup" pid="58" fmtid="{D5CDD505-2E9C-101B-9397-08002B2CF9AE}">
    <vt:lpwstr/>
  </property>
  <property name="FSC#NUERNBERGCFG@15.1700:ForeignNr" pid="59" fmtid="{D5CDD505-2E9C-101B-9397-08002B2CF9AE}">
    <vt:lpwstr/>
  </property>
  <property name="FSC#NUERNBERGCFG@15.1700:BankDetailsIBANOwnerGroup" pid="60" fmtid="{D5CDD505-2E9C-101B-9397-08002B2CF9AE}">
    <vt:lpwstr/>
  </property>
  <property name="FSC#NUERNBERGCFG@15.1700:BankDetailsNameOwnerGroup" pid="61" fmtid="{D5CDD505-2E9C-101B-9397-08002B2CF9AE}">
    <vt:lpwstr/>
  </property>
  <property name="FSC#NUERNBERGCFG@15.1700:OrganizationOwnerGroup" pid="62" fmtid="{D5CDD505-2E9C-101B-9397-08002B2CF9AE}">
    <vt:lpwstr/>
  </property>
  <property name="FSC#NUERNBERGCFG@15.1700:SignFinalVersionByFunction" pid="63" fmtid="{D5CDD505-2E9C-101B-9397-08002B2CF9AE}">
    <vt:lpwstr/>
  </property>
  <property name="FSC#NUERNBERGCFG@15.1700:SignFinalVersionBySurname" pid="64" fmtid="{D5CDD505-2E9C-101B-9397-08002B2CF9AE}">
    <vt:lpwstr/>
  </property>
  <property name="FSC#NUERNBERGCFG@15.1700:SignFinalVersionByNameAffix" pid="65" fmtid="{D5CDD505-2E9C-101B-9397-08002B2CF9AE}">
    <vt:lpwstr/>
  </property>
  <property name="FSC#NUERNBERGCFG@15.1700:SignFinalVersionByTitle" pid="66" fmtid="{D5CDD505-2E9C-101B-9397-08002B2CF9AE}">
    <vt:lpwstr/>
  </property>
  <property name="FSC#NUERNBERGCFG@15.1700:SignFinalVersionByFirstname" pid="67" fmtid="{D5CDD505-2E9C-101B-9397-08002B2CF9AE}">
    <vt:lpwstr/>
  </property>
  <property name="FSC#NUERNBERGCFG@15.1700:SignFinalVersionByJobTitle" pid="68" fmtid="{D5CDD505-2E9C-101B-9397-08002B2CF9AE}">
    <vt:lpwstr/>
  </property>
  <property name="FSC#NUERNBERGCFG@15.1700:TelNumberOwner" pid="69" fmtid="{D5CDD505-2E9C-101B-9397-08002B2CF9AE}">
    <vt:lpwstr/>
  </property>
  <property name="FSC#NUERNBERGCFG@15.1700:URLOwnerGroup" pid="70" fmtid="{D5CDD505-2E9C-101B-9397-08002B2CF9AE}">
    <vt:lpwstr/>
  </property>
  <property name="FSC#NUERNBERGCFG@15.1700:TransportConnectionOwnerGroup" pid="71" fmtid="{D5CDD505-2E9C-101B-9397-08002B2CF9AE}">
    <vt:lpwstr/>
  </property>
  <property name="FSC#NUERNBERGCFG@15.1700:OwnerRoomNumber" pid="72" fmtid="{D5CDD505-2E9C-101B-9397-08002B2CF9AE}">
    <vt:lpwstr/>
  </property>
  <property name="FSC#NUERNBERGCFG@15.1700:AgencyID" pid="73" fmtid="{D5CDD505-2E9C-101B-9397-08002B2CF9AE}">
    <vt:lpwstr/>
  </property>
  <property name="FSC#NUERNBERGCFG@15.1700:Signatures" pid="74" fmtid="{D5CDD505-2E9C-101B-9397-08002B2CF9AE}">
    <vt:lpwstr/>
  </property>
  <property name="FSC#NUERNBERGCFG@15.1700:OrganizationOwnerGroupGrshortname" pid="75" fmtid="{D5CDD505-2E9C-101B-9397-08002B2CF9AE}">
    <vt:lpwstr/>
  </property>
  <property name="FSC#NUERNBERGCFG@15.1700:OrganizationOwnerGroupGrlongname" pid="76" fmtid="{D5CDD505-2E9C-101B-9397-08002B2CF9AE}">
    <vt:lpwstr/>
  </property>
  <property name="FSC#FSCBUILTINSETTINGS@2171.100:OwnerAdrStreet" pid="77" fmtid="{D5CDD505-2E9C-101B-9397-08002B2CF9AE}">
    <vt:lpwstr/>
  </property>
  <property name="FSC#FSCBUILTINSETTINGS@2171.100:ReferDate" pid="78" fmtid="{D5CDD505-2E9C-101B-9397-08002B2CF9AE}">
    <vt:lpwstr/>
  </property>
  <property name="FSC#COOELAK@1.1001:Subject" pid="79" fmtid="{D5CDD505-2E9C-101B-9397-08002B2CF9AE}">
    <vt:lpwstr/>
  </property>
  <property name="FSC#COOELAK@1.1001:FileReference" pid="80" fmtid="{D5CDD505-2E9C-101B-9397-08002B2CF9AE}">
    <vt:lpwstr/>
  </property>
  <property name="FSC#COOELAK@1.1001:FileRefYear" pid="81" fmtid="{D5CDD505-2E9C-101B-9397-08002B2CF9AE}">
    <vt:lpwstr/>
  </property>
  <property name="FSC#COOELAK@1.1001:FileRefOrdinal" pid="82" fmtid="{D5CDD505-2E9C-101B-9397-08002B2CF9AE}">
    <vt:lpwstr/>
  </property>
  <property name="FSC#COOELAK@1.1001:FileRefOU" pid="83" fmtid="{D5CDD505-2E9C-101B-9397-08002B2CF9AE}">
    <vt:lpwstr/>
  </property>
  <property name="FSC#COOELAK@1.1001:Organization" pid="84" fmtid="{D5CDD505-2E9C-101B-9397-08002B2CF9AE}">
    <vt:lpwstr/>
  </property>
  <property name="FSC#COOELAK@1.1001:Owner" pid="85" fmtid="{D5CDD505-2E9C-101B-9397-08002B2CF9AE}">
    <vt:lpwstr>eris_x005f_svc</vt:lpwstr>
  </property>
  <property name="FSC#COOELAK@1.1001:OwnerExtension" pid="86" fmtid="{D5CDD505-2E9C-101B-9397-08002B2CF9AE}">
    <vt:lpwstr/>
  </property>
  <property name="FSC#COOELAK@1.1001:OwnerFaxExtension" pid="87" fmtid="{D5CDD505-2E9C-101B-9397-08002B2CF9AE}">
    <vt:lpwstr/>
  </property>
  <property name="FSC#COOELAK@1.1001:DispatchedBy" pid="88" fmtid="{D5CDD505-2E9C-101B-9397-08002B2CF9AE}">
    <vt:lpwstr/>
  </property>
  <property name="FSC#COOELAK@1.1001:DispatchedAt" pid="89" fmtid="{D5CDD505-2E9C-101B-9397-08002B2CF9AE}">
    <vt:lpwstr/>
  </property>
  <property name="FSC#COOELAK@1.1001:ApprovedBy" pid="90" fmtid="{D5CDD505-2E9C-101B-9397-08002B2CF9AE}">
    <vt:lpwstr/>
  </property>
  <property name="FSC#COOELAK@1.1001:ApprovedAt" pid="91" fmtid="{D5CDD505-2E9C-101B-9397-08002B2CF9AE}">
    <vt:lpwstr/>
  </property>
  <property name="FSC#COOELAK@1.1001:Department" pid="92" fmtid="{D5CDD505-2E9C-101B-9397-08002B2CF9AE}">
    <vt:lpwstr>str (Stadtrat)</vt:lpwstr>
  </property>
  <property name="FSC#COOELAK@1.1001:CreatedAt" pid="93" fmtid="{D5CDD505-2E9C-101B-9397-08002B2CF9AE}">
    <vt:lpwstr>16.04.2018</vt:lpwstr>
  </property>
  <property name="FSC#COOELAK@1.1001:OU" pid="94" fmtid="{D5CDD505-2E9C-101B-9397-08002B2CF9AE}">
    <vt:lpwstr>str (Stadtrat)</vt:lpwstr>
  </property>
  <property name="FSC#COOELAK@1.1001:Priority" pid="95" fmtid="{D5CDD505-2E9C-101B-9397-08002B2CF9AE}">
    <vt:lpwstr> ()</vt:lpwstr>
  </property>
  <property name="FSC#COOELAK@1.1001:ObjBarCode" pid="96" fmtid="{D5CDD505-2E9C-101B-9397-08002B2CF9AE}">
    <vt:lpwstr>*COO.2171.101.5.11395008*</vt:lpwstr>
  </property>
  <property name="FSC#COOELAK@1.1001:RefBarCode" pid="97" fmtid="{D5CDD505-2E9C-101B-9397-08002B2CF9AE}">
    <vt:lpwstr>*COO.2171.101.4.5997369*</vt:lpwstr>
  </property>
  <property name="FSC#COOELAK@1.1001:FileRefBarCode" pid="98" fmtid="{D5CDD505-2E9C-101B-9397-08002B2CF9AE}">
    <vt:lpwstr>**</vt:lpwstr>
  </property>
  <property name="FSC#COOELAK@1.1001:ExternalRef" pid="99" fmtid="{D5CDD505-2E9C-101B-9397-08002B2CF9AE}">
    <vt:lpwstr/>
  </property>
  <property name="FSC#COOELAK@1.1001:IncomingNumber" pid="100" fmtid="{D5CDD505-2E9C-101B-9397-08002B2CF9AE}">
    <vt:lpwstr/>
  </property>
  <property name="FSC#COOELAK@1.1001:IncomingSubject" pid="101" fmtid="{D5CDD505-2E9C-101B-9397-08002B2CF9AE}">
    <vt:lpwstr>Dokumentation Seniorennetzwerke</vt:lpwstr>
  </property>
  <property name="FSC#COOELAK@1.1001:ProcessResponsible" pid="102" fmtid="{D5CDD505-2E9C-101B-9397-08002B2CF9AE}">
    <vt:lpwstr/>
  </property>
  <property name="FSC#COOELAK@1.1001:ProcessResponsiblePhone" pid="103" fmtid="{D5CDD505-2E9C-101B-9397-08002B2CF9AE}">
    <vt:lpwstr/>
  </property>
  <property name="FSC#COOELAK@1.1001:ProcessResponsibleMail" pid="104" fmtid="{D5CDD505-2E9C-101B-9397-08002B2CF9AE}">
    <vt:lpwstr/>
  </property>
  <property name="FSC#COOELAK@1.1001:ProcessResponsibleFax" pid="105" fmtid="{D5CDD505-2E9C-101B-9397-08002B2CF9AE}">
    <vt:lpwstr/>
  </property>
  <property name="FSC#COOELAK@1.1001:ApproverFirstName" pid="106" fmtid="{D5CDD505-2E9C-101B-9397-08002B2CF9AE}">
    <vt:lpwstr/>
  </property>
  <property name="FSC#COOELAK@1.1001:ApproverSurName" pid="107" fmtid="{D5CDD505-2E9C-101B-9397-08002B2CF9AE}">
    <vt:lpwstr/>
  </property>
  <property name="FSC#COOELAK@1.1001:ApproverTitle" pid="108" fmtid="{D5CDD505-2E9C-101B-9397-08002B2CF9AE}">
    <vt:lpwstr/>
  </property>
  <property name="FSC#COOELAK@1.1001:ExternalDate" pid="109" fmtid="{D5CDD505-2E9C-101B-9397-08002B2CF9AE}">
    <vt:lpwstr/>
  </property>
  <property name="FSC#COOELAK@1.1001:SettlementApprovedAt" pid="110" fmtid="{D5CDD505-2E9C-101B-9397-08002B2CF9AE}">
    <vt:lpwstr/>
  </property>
  <property name="FSC#COOELAK@1.1001:BaseNumber" pid="111" fmtid="{D5CDD505-2E9C-101B-9397-08002B2CF9AE}">
    <vt:lpwstr/>
  </property>
  <property name="FSC#COOELAK@1.1001:CurrentUserRolePos" pid="112" fmtid="{D5CDD505-2E9C-101B-9397-08002B2CF9AE}">
    <vt:lpwstr>Schriftgutverwalter/-in</vt:lpwstr>
  </property>
  <property name="FSC#COOELAK@1.1001:CurrentUserEmail" pid="113" fmtid="{D5CDD505-2E9C-101B-9397-08002B2CF9AE}">
    <vt:lpwstr/>
  </property>
  <property name="FSC#ELAKGOV@1.1001:PersonalSubjGender" pid="114" fmtid="{D5CDD505-2E9C-101B-9397-08002B2CF9AE}">
    <vt:lpwstr/>
  </property>
  <property name="FSC#ELAKGOV@1.1001:PersonalSubjFirstName" pid="115" fmtid="{D5CDD505-2E9C-101B-9397-08002B2CF9AE}">
    <vt:lpwstr/>
  </property>
  <property name="FSC#ELAKGOV@1.1001:PersonalSubjSurName" pid="116" fmtid="{D5CDD505-2E9C-101B-9397-08002B2CF9AE}">
    <vt:lpwstr/>
  </property>
  <property name="FSC#ELAKGOV@1.1001:PersonalSubjSalutation" pid="117" fmtid="{D5CDD505-2E9C-101B-9397-08002B2CF9AE}">
    <vt:lpwstr/>
  </property>
  <property name="FSC#ELAKGOV@1.1001:PersonalSubjAddress" pid="118" fmtid="{D5CDD505-2E9C-101B-9397-08002B2CF9AE}">
    <vt:lpwstr/>
  </property>
  <property name="FSC#ATSTATECFG@1.1001:Office" pid="119" fmtid="{D5CDD505-2E9C-101B-9397-08002B2CF9AE}">
    <vt:lpwstr/>
  </property>
  <property name="FSC#ATSTATECFG@1.1001:Agent" pid="120" fmtid="{D5CDD505-2E9C-101B-9397-08002B2CF9AE}">
    <vt:lpwstr/>
  </property>
  <property name="FSC#ATSTATECFG@1.1001:AgentPhone" pid="121" fmtid="{D5CDD505-2E9C-101B-9397-08002B2CF9AE}">
    <vt:lpwstr/>
  </property>
  <property name="FSC#ATSTATECFG@1.1001:DepartmentFax" pid="122" fmtid="{D5CDD505-2E9C-101B-9397-08002B2CF9AE}">
    <vt:lpwstr/>
  </property>
  <property name="FSC#ATSTATECFG@1.1001:DepartmentEmail" pid="123" fmtid="{D5CDD505-2E9C-101B-9397-08002B2CF9AE}">
    <vt:lpwstr/>
  </property>
  <property name="FSC#ATSTATECFG@1.1001:SubfileDate" pid="124" fmtid="{D5CDD505-2E9C-101B-9397-08002B2CF9AE}">
    <vt:lpwstr>16.04.2018</vt:lpwstr>
  </property>
  <property name="FSC#ATSTATECFG@1.1001:SubfileSubject" pid="125" fmtid="{D5CDD505-2E9C-101B-9397-08002B2CF9AE}">
    <vt:lpwstr>Dokumentation Seniorennetzwerke</vt:lpwstr>
  </property>
  <property name="FSC#ATSTATECFG@1.1001:DepartmentZipCode" pid="126" fmtid="{D5CDD505-2E9C-101B-9397-08002B2CF9AE}">
    <vt:lpwstr/>
  </property>
  <property name="FSC#ATSTATECFG@1.1001:DepartmentCountry" pid="127" fmtid="{D5CDD505-2E9C-101B-9397-08002B2CF9AE}">
    <vt:lpwstr/>
  </property>
  <property name="FSC#ATSTATECFG@1.1001:DepartmentCity" pid="128" fmtid="{D5CDD505-2E9C-101B-9397-08002B2CF9AE}">
    <vt:lpwstr/>
  </property>
  <property name="FSC#ATSTATECFG@1.1001:DepartmentStreet" pid="129" fmtid="{D5CDD505-2E9C-101B-9397-08002B2CF9AE}">
    <vt:lpwstr/>
  </property>
  <property name="FSC#ATSTATECFG@1.1001:DepartmentDVR" pid="130" fmtid="{D5CDD505-2E9C-101B-9397-08002B2CF9AE}">
    <vt:lpwstr/>
  </property>
  <property name="FSC#ATSTATECFG@1.1001:DepartmentUID" pid="131" fmtid="{D5CDD505-2E9C-101B-9397-08002B2CF9AE}">
    <vt:lpwstr/>
  </property>
  <property name="FSC#ATSTATECFG@1.1001:SubfileReference" pid="132" fmtid="{D5CDD505-2E9C-101B-9397-08002B2CF9AE}">
    <vt:lpwstr/>
  </property>
  <property name="FSC#ATSTATECFG@1.1001:Clause" pid="133" fmtid="{D5CDD505-2E9C-101B-9397-08002B2CF9AE}">
    <vt:lpwstr/>
  </property>
  <property name="FSC#ATSTATECFG@1.1001:ApprovedSignature" pid="134" fmtid="{D5CDD505-2E9C-101B-9397-08002B2CF9AE}">
    <vt:lpwstr/>
  </property>
  <property name="FSC#ATSTATECFG@1.1001:BankAccount" pid="135" fmtid="{D5CDD505-2E9C-101B-9397-08002B2CF9AE}">
    <vt:lpwstr/>
  </property>
  <property name="FSC#ATSTATECFG@1.1001:BankAccountOwner" pid="136" fmtid="{D5CDD505-2E9C-101B-9397-08002B2CF9AE}">
    <vt:lpwstr/>
  </property>
  <property name="FSC#ATSTATECFG@1.1001:BankInstitute" pid="137" fmtid="{D5CDD505-2E9C-101B-9397-08002B2CF9AE}">
    <vt:lpwstr/>
  </property>
  <property name="FSC#ATSTATECFG@1.1001:BankAccountID" pid="138" fmtid="{D5CDD505-2E9C-101B-9397-08002B2CF9AE}">
    <vt:lpwstr/>
  </property>
  <property name="FSC#ATSTATECFG@1.1001:BankAccountIBAN" pid="139" fmtid="{D5CDD505-2E9C-101B-9397-08002B2CF9AE}">
    <vt:lpwstr/>
  </property>
  <property name="FSC#ATSTATECFG@1.1001:BankAccountBIC" pid="140" fmtid="{D5CDD505-2E9C-101B-9397-08002B2CF9AE}">
    <vt:lpwstr/>
  </property>
  <property name="FSC#ATSTATECFG@1.1001:BankName" pid="141" fmtid="{D5CDD505-2E9C-101B-9397-08002B2CF9AE}">
    <vt:lpwstr/>
  </property>
  <property name="FSC#FSCGOVDE@1.1001:FileRefOUEmail" pid="142" fmtid="{D5CDD505-2E9C-101B-9397-08002B2CF9AE}">
    <vt:lpwstr/>
  </property>
  <property name="FSC#FSCGOVDE@1.1001:ProcedureReference" pid="143" fmtid="{D5CDD505-2E9C-101B-9397-08002B2CF9AE}">
    <vt:lpwstr/>
  </property>
  <property name="FSC#FSCGOVDE@1.1001:FileSubject" pid="144" fmtid="{D5CDD505-2E9C-101B-9397-08002B2CF9AE}">
    <vt:lpwstr/>
  </property>
  <property name="FSC#FSCGOVDE@1.1001:ProcedureSubject" pid="145" fmtid="{D5CDD505-2E9C-101B-9397-08002B2CF9AE}">
    <vt:lpwstr/>
  </property>
  <property name="FSC#FSCGOVDE@1.1001:SignFinalVersionBy" pid="146" fmtid="{D5CDD505-2E9C-101B-9397-08002B2CF9AE}">
    <vt:lpwstr/>
  </property>
  <property name="FSC#FSCGOVDE@1.1001:SignFinalVersionAt" pid="147" fmtid="{D5CDD505-2E9C-101B-9397-08002B2CF9AE}">
    <vt:lpwstr/>
  </property>
  <property name="FSC#FSCGOVDE@1.1001:ProcedureRefBarCode" pid="148" fmtid="{D5CDD505-2E9C-101B-9397-08002B2CF9AE}">
    <vt:lpwstr/>
  </property>
  <property name="FSC#FSCGOVDE@1.1001:FileAddSubj" pid="149" fmtid="{D5CDD505-2E9C-101B-9397-08002B2CF9AE}">
    <vt:lpwstr/>
  </property>
  <property name="FSC#FSCGOVDE@1.1001:DocumentSubj" pid="150" fmtid="{D5CDD505-2E9C-101B-9397-08002B2CF9AE}">
    <vt:lpwstr>Dokumentation Seniorennetzwerke</vt:lpwstr>
  </property>
  <property name="FSC#FSCGOVDE@1.1001:FileRel" pid="151" fmtid="{D5CDD505-2E9C-101B-9397-08002B2CF9AE}">
    <vt:lpwstr/>
  </property>
  <property name="FSC#COOSYSTEM@1.1:Container" pid="152" fmtid="{D5CDD505-2E9C-101B-9397-08002B2CF9AE}">
    <vt:lpwstr>COO.2171.101.5.11395008</vt:lpwstr>
  </property>
  <property name="FSC#FSCFOLIO@1.1001:docpropproject" pid="153" fmtid="{D5CDD505-2E9C-101B-9397-08002B2CF9AE}">
    <vt:lpwstr/>
  </property>
</Properties>
</file>